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1ER DEGRE\"/>
    </mc:Choice>
  </mc:AlternateContent>
  <xr:revisionPtr revIDLastSave="0" documentId="13_ncr:1_{FE7A509F-20F9-45E9-86E5-1783741EF5CD}" xr6:coauthVersionLast="47" xr6:coauthVersionMax="47" xr10:uidLastSave="{00000000-0000-0000-0000-000000000000}"/>
  <bookViews>
    <workbookView xWindow="-120" yWindow="-120" windowWidth="29040" windowHeight="15720" tabRatio="289" firstSheet="1" activeTab="4" xr2:uid="{00000000-000D-0000-FFFF-FFFF00000000}"/>
  </bookViews>
  <sheets>
    <sheet name="Synthèse des modifications" sheetId="9" r:id="rId1"/>
    <sheet name="S1" sheetId="5" r:id="rId2"/>
    <sheet name="S2" sheetId="6" r:id="rId3"/>
    <sheet name="S3" sheetId="7" r:id="rId4"/>
    <sheet name="S4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6" i="5" l="1"/>
  <c r="J26" i="5"/>
  <c r="I26" i="5"/>
  <c r="E27" i="6"/>
  <c r="F25" i="6"/>
  <c r="E33" i="6"/>
  <c r="E18" i="6"/>
  <c r="E37" i="6" s="1"/>
  <c r="F22" i="6"/>
  <c r="F24" i="6" l="1"/>
  <c r="F23" i="6"/>
  <c r="F31" i="5"/>
  <c r="F30" i="5"/>
  <c r="F27" i="5"/>
  <c r="F26" i="5" s="1"/>
  <c r="K24" i="8" l="1"/>
  <c r="E24" i="8"/>
  <c r="F28" i="8"/>
  <c r="F24" i="8" s="1"/>
  <c r="I24" i="8"/>
  <c r="J24" i="8"/>
  <c r="K24" i="7"/>
  <c r="I30" i="6"/>
  <c r="E24" i="7"/>
  <c r="K29" i="5"/>
  <c r="J29" i="5"/>
  <c r="I29" i="5"/>
  <c r="K27" i="6"/>
  <c r="I27" i="6"/>
  <c r="J27" i="6"/>
  <c r="E26" i="5"/>
  <c r="F20" i="5"/>
  <c r="F19" i="5"/>
  <c r="J18" i="6"/>
  <c r="F21" i="5" l="1"/>
  <c r="F21" i="8"/>
  <c r="F20" i="8"/>
  <c r="F19" i="8"/>
  <c r="K18" i="8"/>
  <c r="J18" i="8"/>
  <c r="I18" i="8"/>
  <c r="E18" i="8"/>
  <c r="E32" i="8" s="1"/>
  <c r="F27" i="7"/>
  <c r="F24" i="7" s="1"/>
  <c r="J24" i="7"/>
  <c r="I24" i="7"/>
  <c r="F33" i="7"/>
  <c r="F32" i="7"/>
  <c r="K31" i="7"/>
  <c r="J31" i="7"/>
  <c r="I31" i="7"/>
  <c r="E31" i="7"/>
  <c r="F23" i="7"/>
  <c r="F22" i="7"/>
  <c r="F21" i="7"/>
  <c r="F20" i="7"/>
  <c r="F19" i="7"/>
  <c r="K18" i="7"/>
  <c r="J18" i="7"/>
  <c r="I18" i="7"/>
  <c r="E18" i="7"/>
  <c r="F29" i="6"/>
  <c r="F28" i="6"/>
  <c r="F36" i="6"/>
  <c r="F35" i="6"/>
  <c r="F34" i="6"/>
  <c r="K33" i="6"/>
  <c r="J33" i="6"/>
  <c r="I33" i="6"/>
  <c r="F20" i="6"/>
  <c r="F19" i="6"/>
  <c r="K18" i="6"/>
  <c r="I18" i="6"/>
  <c r="E29" i="5"/>
  <c r="F29" i="5"/>
  <c r="F36" i="5"/>
  <c r="F35" i="5"/>
  <c r="F34" i="5"/>
  <c r="F33" i="5"/>
  <c r="K32" i="5"/>
  <c r="J32" i="5"/>
  <c r="I32" i="5"/>
  <c r="E32" i="5"/>
  <c r="F25" i="5"/>
  <c r="F24" i="5"/>
  <c r="F23" i="5"/>
  <c r="F22" i="5"/>
  <c r="K18" i="5"/>
  <c r="J18" i="5"/>
  <c r="I18" i="5"/>
  <c r="E18" i="5"/>
  <c r="E37" i="5" l="1"/>
  <c r="E34" i="7"/>
  <c r="F18" i="8"/>
  <c r="F32" i="8" s="1"/>
  <c r="F18" i="7"/>
  <c r="F31" i="7"/>
  <c r="F27" i="6"/>
  <c r="F18" i="6"/>
  <c r="F33" i="6"/>
  <c r="F32" i="5"/>
  <c r="F18" i="5"/>
  <c r="F37" i="5" l="1"/>
  <c r="F37" i="6"/>
  <c r="F34" i="7"/>
</calcChain>
</file>

<file path=xl/sharedStrings.xml><?xml version="1.0" encoding="utf-8"?>
<sst xmlns="http://schemas.openxmlformats.org/spreadsheetml/2006/main" count="408" uniqueCount="140">
  <si>
    <t>DOMAINE :</t>
  </si>
  <si>
    <t>ALL SHS STS DEG</t>
  </si>
  <si>
    <t>UFR/Ecole… :</t>
  </si>
  <si>
    <t>SITES :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</si>
  <si>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</si>
  <si>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</si>
  <si>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</si>
  <si>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</si>
  <si>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</si>
  <si>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</si>
  <si>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</si>
  <si>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</si>
  <si>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</si>
  <si>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</si>
  <si>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</si>
  <si>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</si>
  <si>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</si>
  <si>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</si>
  <si>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</si>
  <si>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</si>
  <si>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</si>
  <si>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</si>
  <si>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</si>
  <si>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</si>
  <si>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</si>
  <si>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</si>
  <si>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</si>
  <si>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</si>
  <si>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</si>
  <si>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</si>
  <si>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F</t>
  </si>
  <si>
    <t>G</t>
  </si>
  <si>
    <t>Formation à et par la recherche</t>
  </si>
  <si>
    <t>H</t>
  </si>
  <si>
    <t>I</t>
  </si>
  <si>
    <t xml:space="preserve"> </t>
  </si>
  <si>
    <t>Ventilation (F, G, H ou I)</t>
  </si>
  <si>
    <t>INSPÉ</t>
  </si>
  <si>
    <t>Enseigner à l'international</t>
  </si>
  <si>
    <t>F+G</t>
  </si>
  <si>
    <t>Ventilation
(F, G, H ou I)</t>
  </si>
  <si>
    <t>MEEF 1er degré</t>
  </si>
  <si>
    <t>7, 9, 10</t>
  </si>
  <si>
    <t>25, 26</t>
  </si>
  <si>
    <t>22, 23</t>
  </si>
  <si>
    <t>28, 68, 70</t>
  </si>
  <si>
    <t>ET (2h)</t>
  </si>
  <si>
    <t>DO</t>
  </si>
  <si>
    <t>ET (1h30)</t>
  </si>
  <si>
    <t>ET(1h30)</t>
  </si>
  <si>
    <t>ET (1h)</t>
  </si>
  <si>
    <t>16, 17, 19, 70</t>
  </si>
  <si>
    <t>19, 70</t>
  </si>
  <si>
    <t>71, 70</t>
  </si>
  <si>
    <t>11, 70</t>
  </si>
  <si>
    <t>16, 18, 19, 26, 70</t>
  </si>
  <si>
    <t>16, 18, 19,
22, 26, 70, 71</t>
  </si>
  <si>
    <t>18, 22, 23,
28, 68, 70</t>
  </si>
  <si>
    <t>16, 18, 19,
26, 70</t>
  </si>
  <si>
    <t>OT</t>
  </si>
  <si>
    <t>ET (3h)</t>
  </si>
  <si>
    <t>Valeurs et principes du système éducatif</t>
  </si>
  <si>
    <t>Modèles et dispositifs pédagogiques ; gestes professionnels et postures de l'enseignant</t>
  </si>
  <si>
    <t>Modèles et dispositifs pédagogiques ; gestes professionnels et postures de l'enseignant : CORPS &amp; VOIX</t>
  </si>
  <si>
    <t>SOPA - Français et Mathématiques.</t>
  </si>
  <si>
    <t>Concevoir un projet avec une école à l'international</t>
  </si>
  <si>
    <t>Mettre en oeuvre un projet avec une école à l'international</t>
  </si>
  <si>
    <t>Maîtriser les fondamentaux dans l'enseignement des disciplines à l'Ecole</t>
  </si>
  <si>
    <t>Être actrice, acteur de la communauté éducative et du service public de l'éducation et de la formation</t>
  </si>
  <si>
    <t>Concevoir et mettre en œuvre une approche par projet à l'École</t>
  </si>
  <si>
    <t>Total UE1-S1</t>
  </si>
  <si>
    <t>Être un praticien réflexif par l'expérience et l'adossement à la recherche</t>
  </si>
  <si>
    <t>Approfondir 1 des 3 domaines de la polyvalence au choix : Arts ou HG-EMC ou ST</t>
  </si>
  <si>
    <t>Total UE1-S2</t>
  </si>
  <si>
    <r>
      <t>Total UE4</t>
    </r>
    <r>
      <rPr>
        <b/>
        <sz val="10"/>
        <color theme="1"/>
        <rFont val="Arial"/>
        <family val="2"/>
      </rPr>
      <t>-S1</t>
    </r>
  </si>
  <si>
    <t>Total UE4-S2</t>
  </si>
  <si>
    <t>Total UE1-S3</t>
  </si>
  <si>
    <t>Expériences en contexte professionnel - Stage</t>
  </si>
  <si>
    <t>Rendre compte de sa posture professionnelle - Préparation de l'oral 2 du CRPE</t>
  </si>
  <si>
    <t>Total UE4-S3</t>
  </si>
  <si>
    <t>Total UE1-S4</t>
  </si>
  <si>
    <t>Accompagnement du parcours de formation - Espaces Collectifs Réflexifs (ECR Transversaux)</t>
  </si>
  <si>
    <t>Accompagnement du parcours de formation - Espaces Collectifs Réflexifs (ECR Transversaux) *</t>
  </si>
  <si>
    <t>Maîtriser les contenus disciplinaires et didactiques en Arts</t>
  </si>
  <si>
    <t>Maîtriser les contenus disciplinaires et didactiques en HG-EMC</t>
  </si>
  <si>
    <t>Maîtriser les contenus disciplinaires et didactiques en ST</t>
  </si>
  <si>
    <t>Maîtriser les contenus disciplinaires et didactiques en Français</t>
  </si>
  <si>
    <t xml:space="preserve">Maîtriser les contenus disciplinaires et didactiques en Mathématiques  </t>
  </si>
  <si>
    <t xml:space="preserve">Maîtriser les contenus disciplinaires et didactiques en EPS  </t>
  </si>
  <si>
    <t xml:space="preserve">Maîtriser les contenus disciplinaires et didactiques en Histoire-Géographie </t>
  </si>
  <si>
    <t xml:space="preserve">Maîtriser les contenus disciplinaires et didactiques en Sciences </t>
  </si>
  <si>
    <t xml:space="preserve">Maîtriser les contenus disciplinaires et didactiques en des Langues et cultures étrangères </t>
  </si>
  <si>
    <t>Ecole inclusive et polyvalence</t>
  </si>
  <si>
    <t>Ecole maternelle et polyvalence</t>
  </si>
  <si>
    <t>Numérique</t>
  </si>
  <si>
    <t xml:space="preserve">Maîtriser les contenus disciplinaires et didactiques en Mathématiques </t>
  </si>
  <si>
    <t xml:space="preserve">Maîtriser les contenus disciplinaires et didactiques en EPS </t>
  </si>
  <si>
    <t xml:space="preserve">Maîtriser les contenus disciplinaires et didactiques en Langues </t>
  </si>
  <si>
    <t>Maîtriser les contenus disciplinaires et didactiques en Mathématiques</t>
  </si>
  <si>
    <t>Maîtriser les contenus disciplinaires et didactiques en EPS</t>
  </si>
  <si>
    <t>Maîtriser les contenus disciplinaires et didactiques en Langues</t>
  </si>
  <si>
    <t>Total horaire S1</t>
  </si>
  <si>
    <t>Total horaire S4</t>
  </si>
  <si>
    <t>Total horaire S3</t>
  </si>
  <si>
    <t>Total horaire S2</t>
  </si>
  <si>
    <t>CT (100%)</t>
  </si>
  <si>
    <t>Approche cognitive des apprentissages scolaires</t>
  </si>
  <si>
    <t>Préparation de l'oral de l'option LVE du CRPE</t>
  </si>
  <si>
    <t>ET (1h20)</t>
  </si>
  <si>
    <t>Eduquer à la durabilité (santé, citoyenneté, DD et transition écologique, approche interculturelle, école inclusive)</t>
  </si>
  <si>
    <t>Concevoir un projet avec des partenaires en relation avec éduquer à la durabilité (santé, citoyenneté, DD et transition écologique, approche interculturelle, école inclusive)</t>
  </si>
  <si>
    <t>Mettre en œuvre un projet avec des partenaires en relation avec éduquer à la durabilité (santé, citoyenneté, DD et transition écologique, approche interculturelle, école inclusive)</t>
  </si>
  <si>
    <t>OT (30mn)</t>
  </si>
  <si>
    <t>OT (30 mn)</t>
  </si>
  <si>
    <t>Éducation comparée</t>
  </si>
  <si>
    <t>SOPA</t>
  </si>
  <si>
    <r>
      <t>Total UE2-S1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121 et EC 122 NON COMPENSABLES</t>
    </r>
  </si>
  <si>
    <r>
      <t xml:space="preserve">Total UE3-S1 - </t>
    </r>
    <r>
      <rPr>
        <b/>
        <sz val="10"/>
        <color rgb="FFC00000"/>
        <rFont val="Arial"/>
        <family val="2"/>
      </rPr>
      <t>NON OPTIONNEL pour ce semestre, puis optionnel aux S2, S3 et S4 (International ou Projets durabilité)</t>
    </r>
  </si>
  <si>
    <r>
      <t>Total UE2-S2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221 et EC 222 NON COMPENSABLES</t>
    </r>
  </si>
  <si>
    <r>
      <rPr>
        <b/>
        <sz val="10"/>
        <rFont val="Arial"/>
        <family val="2"/>
      </rPr>
      <t xml:space="preserve">Total UE3-S2 </t>
    </r>
    <r>
      <rPr>
        <b/>
        <sz val="10"/>
        <color rgb="FFC00000"/>
        <rFont val="Arial"/>
        <family val="2"/>
      </rPr>
      <t>&gt;&gt; Option au choix : une partie obligatoire (4h en 231 et en 232) et une optionnelle (20h</t>
    </r>
    <r>
      <rPr>
        <sz val="10"/>
        <color rgb="FFC00000"/>
        <rFont val="Arial"/>
        <family val="2"/>
      </rPr>
      <t>) *</t>
    </r>
  </si>
  <si>
    <r>
      <t>Total UE2-S3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321 et EC 322 NON COMPENSABLES</t>
    </r>
  </si>
  <si>
    <r>
      <rPr>
        <b/>
        <sz val="10"/>
        <rFont val="Arial"/>
        <family val="2"/>
      </rPr>
      <t xml:space="preserve">Total UE3-S3 </t>
    </r>
    <r>
      <rPr>
        <b/>
        <sz val="10"/>
        <color rgb="FFC00000"/>
        <rFont val="Arial"/>
        <family val="2"/>
      </rPr>
      <t>&gt;&gt; Option  choisie au S2</t>
    </r>
    <r>
      <rPr>
        <sz val="10"/>
        <rFont val="Arial"/>
        <family val="2"/>
      </rPr>
      <t xml:space="preserve"> *</t>
    </r>
  </si>
  <si>
    <r>
      <t>Total UE2-S4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421 et EC 422 NON COMPENSABLES</t>
    </r>
  </si>
  <si>
    <r>
      <rPr>
        <b/>
        <sz val="10"/>
        <rFont val="Arial"/>
        <family val="2"/>
      </rPr>
      <t xml:space="preserve">Total UE3-S4 </t>
    </r>
    <r>
      <rPr>
        <b/>
        <sz val="10"/>
        <color rgb="FFC00000"/>
        <rFont val="Arial"/>
        <family val="2"/>
      </rPr>
      <t>&gt;&gt; Option choisie au S2</t>
    </r>
    <r>
      <rPr>
        <sz val="10"/>
        <rFont val="Arial"/>
        <family val="2"/>
      </rPr>
      <t xml:space="preserve"> **</t>
    </r>
  </si>
  <si>
    <t>Dans les onglets suivants, les modifications sont signalées dans les cellules en jaune fluo</t>
  </si>
  <si>
    <r>
      <t>1)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Diminution de la charge d’enseignement : passage de 840 à 800h (volume horaire minimum imposé par le cadrage des master MEEF)</t>
    </r>
  </si>
  <si>
    <r>
      <t>2)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Restructuration des UE (passage de 5 à 4 UE) et révision de leurs intitulés en compétences</t>
    </r>
  </si>
  <si>
    <r>
      <t>3)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Intégration du numérique aux didactiques disciplinaires en M2 et réduction des heures maquettes de 50h à 40h dont 20h intégrées à la didactique.</t>
    </r>
  </si>
  <si>
    <r>
      <t>4)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Aménagements en M1 pour préparer le concours niveau licence (la maquette du M2 reste tournée vers la préparation du concours niveau master).</t>
    </r>
  </si>
  <si>
    <t xml:space="preserve">Suppression de l’optionalité concernant un approfondissement de la polyvalence au S2. </t>
  </si>
  <si>
    <t>12h aux S1 et S2 dans les 4 domaines du concours Arts, HG, Langues, ST</t>
  </si>
  <si>
    <t>Modalités d’évaluation ajustées au format des épreuves du nouveau concours niveau licence.</t>
  </si>
  <si>
    <t>Synthèse des aménagements proposés dans la maquette MEEF 1D pour 2025-2026</t>
  </si>
  <si>
    <t>DO (100%)</t>
  </si>
  <si>
    <t>DO 50% (TER)
OT 50% (Soutenance)</t>
  </si>
  <si>
    <t>dossier</t>
  </si>
  <si>
    <t>DO 100% (TER)</t>
  </si>
  <si>
    <t>International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</si>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</sst>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  <charset val="1"/>
    </font>
    <font>
      <b/>
      <sz val="10"/>
      <color rgb="FF2325FB"/>
      <name val="Arial"/>
      <family val="2"/>
      <charset val="1"/>
    </font>
    <font>
      <b/>
      <sz val="11"/>
      <color rgb="FFFF0000"/>
      <name val="Calibri"/>
      <family val="2"/>
    </font>
    <font>
      <b/>
      <sz val="8"/>
      <name val="Arial"/>
      <family val="2"/>
    </font>
    <font>
      <strike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B0F0"/>
      <name val="Arial"/>
      <family val="2"/>
    </font>
    <font>
      <b/>
      <sz val="10"/>
      <color theme="1"/>
      <name val="Arial"/>
      <family val="2"/>
    </font>
    <font>
      <strike/>
      <sz val="10"/>
      <name val="Arial"/>
      <family val="2"/>
    </font>
    <font>
      <b/>
      <strike/>
      <sz val="11"/>
      <color rgb="FFFF0000"/>
      <name val="Calibri"/>
      <family val="2"/>
    </font>
    <font>
      <i/>
      <sz val="10"/>
      <color rgb="FFFF0000"/>
      <name val="Arial"/>
      <family val="2"/>
    </font>
    <font>
      <sz val="10"/>
      <color theme="1"/>
      <name val="Arial"/>
      <family val="2"/>
    </font>
    <font>
      <b/>
      <sz val="22"/>
      <color rgb="FF000000"/>
      <name val="Arial"/>
      <family val="2"/>
      <charset val="1"/>
    </font>
    <font>
      <sz val="22"/>
      <color rgb="FF000000"/>
      <name val="Arial"/>
      <family val="2"/>
      <charset val="1"/>
    </font>
    <font>
      <b/>
      <sz val="22"/>
      <color rgb="FFFF0000"/>
      <name val="Arial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1"/>
      <color rgb="FFFF0000"/>
      <name val="Calibri"/>
      <family val="2"/>
      <charset val="1"/>
    </font>
    <font>
      <b/>
      <sz val="10"/>
      <color rgb="FFC00000"/>
      <name val="Arial"/>
      <family val="2"/>
    </font>
    <font>
      <sz val="10"/>
      <color rgb="FFC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7"/>
      <color rgb="FF000000"/>
      <name val="Times New Roman"/>
      <family val="1"/>
    </font>
    <font>
      <sz val="12"/>
      <color rgb="FF00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7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15" fillId="0" borderId="0" xfId="0" applyFont="1"/>
    <xf numFmtId="0" fontId="15" fillId="0" borderId="30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9" fontId="15" fillId="0" borderId="0" xfId="1" applyFont="1" applyBorder="1" applyAlignment="1">
      <alignment horizontal="center"/>
    </xf>
    <xf numFmtId="9" fontId="15" fillId="0" borderId="0" xfId="0" applyNumberFormat="1" applyFont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9" fillId="0" borderId="0" xfId="0" applyFont="1"/>
    <xf numFmtId="0" fontId="15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/>
    </xf>
    <xf numFmtId="0" fontId="14" fillId="0" borderId="20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0" borderId="24" xfId="0" applyFont="1" applyBorder="1" applyAlignment="1">
      <alignment horizontal="center" vertical="center"/>
    </xf>
    <xf numFmtId="0" fontId="14" fillId="0" borderId="23" xfId="0" applyFont="1" applyBorder="1" applyAlignment="1">
      <alignment horizontal="left" vertical="center"/>
    </xf>
    <xf numFmtId="0" fontId="14" fillId="0" borderId="1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14" fillId="0" borderId="33" xfId="0" applyFont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3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left" vertical="center"/>
    </xf>
    <xf numFmtId="0" fontId="14" fillId="0" borderId="36" xfId="0" applyFont="1" applyBorder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5" fillId="2" borderId="29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/>
    </xf>
    <xf numFmtId="0" fontId="27" fillId="2" borderId="23" xfId="0" applyFont="1" applyFill="1" applyBorder="1" applyAlignment="1">
      <alignment horizontal="center" wrapText="1"/>
    </xf>
    <xf numFmtId="0" fontId="16" fillId="2" borderId="23" xfId="0" applyFont="1" applyFill="1" applyBorder="1" applyAlignment="1">
      <alignment horizontal="center" wrapText="1"/>
    </xf>
    <xf numFmtId="0" fontId="15" fillId="2" borderId="3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45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5" fillId="0" borderId="33" xfId="0" applyFont="1" applyBorder="1" applyAlignment="1">
      <alignment horizontal="left" vertical="center"/>
    </xf>
    <xf numFmtId="0" fontId="15" fillId="0" borderId="29" xfId="0" applyFont="1" applyBorder="1" applyAlignment="1">
      <alignment horizontal="left" vertical="center" wrapText="1"/>
    </xf>
    <xf numFmtId="0" fontId="28" fillId="0" borderId="29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horizontal="center" vertical="center"/>
    </xf>
    <xf numFmtId="0" fontId="21" fillId="2" borderId="27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/>
    </xf>
    <xf numFmtId="0" fontId="28" fillId="2" borderId="15" xfId="0" applyFont="1" applyFill="1" applyBorder="1" applyAlignment="1">
      <alignment horizontal="center"/>
    </xf>
    <xf numFmtId="0" fontId="16" fillId="2" borderId="23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35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28" fillId="2" borderId="20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2" borderId="3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0" borderId="0" xfId="0" applyFont="1"/>
    <xf numFmtId="0" fontId="35" fillId="0" borderId="0" xfId="0" applyFont="1"/>
    <xf numFmtId="0" fontId="14" fillId="2" borderId="33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wrapText="1"/>
    </xf>
    <xf numFmtId="0" fontId="13" fillId="4" borderId="2" xfId="0" applyFont="1" applyFill="1" applyBorder="1" applyAlignment="1">
      <alignment horizontal="left" vertical="center"/>
    </xf>
    <xf numFmtId="0" fontId="13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 wrapText="1"/>
    </xf>
    <xf numFmtId="0" fontId="34" fillId="4" borderId="2" xfId="0" applyFont="1" applyFill="1" applyBorder="1" applyAlignment="1">
      <alignment horizontal="left" vertical="center"/>
    </xf>
    <xf numFmtId="0" fontId="22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left" vertical="top" wrapText="1"/>
    </xf>
    <xf numFmtId="0" fontId="1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34" fillId="4" borderId="43" xfId="0" applyFont="1" applyFill="1" applyBorder="1" applyAlignment="1">
      <alignment horizontal="left" vertical="center"/>
    </xf>
    <xf numFmtId="0" fontId="13" fillId="4" borderId="43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left" vertical="center"/>
    </xf>
    <xf numFmtId="0" fontId="32" fillId="4" borderId="6" xfId="0" applyFont="1" applyFill="1" applyBorder="1" applyAlignment="1">
      <alignment wrapText="1"/>
    </xf>
    <xf numFmtId="0" fontId="12" fillId="4" borderId="43" xfId="0" applyFont="1" applyFill="1" applyBorder="1" applyAlignment="1">
      <alignment horizontal="center" vertical="center"/>
    </xf>
    <xf numFmtId="0" fontId="22" fillId="4" borderId="43" xfId="0" applyFont="1" applyFill="1" applyBorder="1" applyAlignment="1">
      <alignment vertical="center" wrapText="1"/>
    </xf>
    <xf numFmtId="0" fontId="32" fillId="0" borderId="0" xfId="0" applyFont="1" applyAlignment="1">
      <alignment horizontal="right"/>
    </xf>
    <xf numFmtId="0" fontId="14" fillId="0" borderId="31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5" fillId="2" borderId="29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/>
    </xf>
    <xf numFmtId="0" fontId="15" fillId="2" borderId="44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4" fillId="6" borderId="25" xfId="0" applyFont="1" applyFill="1" applyBorder="1" applyAlignment="1">
      <alignment horizontal="left" vertical="center" wrapText="1"/>
    </xf>
    <xf numFmtId="0" fontId="14" fillId="6" borderId="15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left" vertical="center" wrapText="1"/>
    </xf>
    <xf numFmtId="0" fontId="15" fillId="6" borderId="32" xfId="0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 vertical="center"/>
    </xf>
    <xf numFmtId="0" fontId="15" fillId="6" borderId="30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left" vertical="center"/>
    </xf>
    <xf numFmtId="0" fontId="6" fillId="6" borderId="31" xfId="0" applyFont="1" applyFill="1" applyBorder="1" applyAlignment="1">
      <alignment horizontal="left" vertical="center"/>
    </xf>
    <xf numFmtId="0" fontId="14" fillId="6" borderId="36" xfId="0" applyFont="1" applyFill="1" applyBorder="1" applyAlignment="1">
      <alignment horizontal="left" vertical="center"/>
    </xf>
    <xf numFmtId="0" fontId="14" fillId="6" borderId="21" xfId="0" applyFont="1" applyFill="1" applyBorder="1" applyAlignment="1">
      <alignment horizontal="left" vertical="center"/>
    </xf>
    <xf numFmtId="0" fontId="14" fillId="6" borderId="15" xfId="0" applyFont="1" applyFill="1" applyBorder="1" applyAlignment="1">
      <alignment horizontal="center" vertical="center" wrapText="1"/>
    </xf>
    <xf numFmtId="0" fontId="14" fillId="6" borderId="23" xfId="0" applyFont="1" applyFill="1" applyBorder="1" applyAlignment="1">
      <alignment horizontal="center" vertical="center"/>
    </xf>
    <xf numFmtId="0" fontId="11" fillId="6" borderId="31" xfId="0" applyFont="1" applyFill="1" applyBorder="1" applyAlignment="1">
      <alignment horizontal="left" vertical="center" wrapText="1"/>
    </xf>
    <xf numFmtId="0" fontId="14" fillId="6" borderId="13" xfId="0" applyFont="1" applyFill="1" applyBorder="1" applyAlignment="1">
      <alignment horizontal="left" vertical="center" wrapText="1"/>
    </xf>
    <xf numFmtId="0" fontId="14" fillId="6" borderId="11" xfId="0" applyFont="1" applyFill="1" applyBorder="1" applyAlignment="1">
      <alignment horizontal="center" vertical="center"/>
    </xf>
    <xf numFmtId="0" fontId="14" fillId="6" borderId="34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6" borderId="0" xfId="0" applyFill="1"/>
    <xf numFmtId="0" fontId="38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39" fillId="0" borderId="0" xfId="0" applyFont="1" applyAlignment="1">
      <alignment horizontal="left" vertical="center" indent="4"/>
    </xf>
    <xf numFmtId="0" fontId="39" fillId="0" borderId="0" xfId="0" applyFont="1" applyAlignment="1">
      <alignment horizontal="left" vertical="center" indent="2"/>
    </xf>
    <xf numFmtId="0" fontId="41" fillId="6" borderId="0" xfId="0" applyFont="1" applyFill="1"/>
    <xf numFmtId="0" fontId="7" fillId="0" borderId="0" xfId="0" applyFont="1" applyAlignment="1">
      <alignment horizontal="center"/>
    </xf>
    <xf numFmtId="0" fontId="13" fillId="4" borderId="4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2" fontId="13" fillId="3" borderId="0" xfId="0" applyNumberFormat="1" applyFont="1" applyFill="1" applyAlignment="1">
      <alignment horizontal="center" vertical="center"/>
    </xf>
    <xf numFmtId="0" fontId="3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1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14" fillId="6" borderId="2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center" vertical="center"/>
    </xf>
    <xf numFmtId="0" fontId="14" fillId="6" borderId="30" xfId="0" applyFont="1" applyFill="1" applyBorder="1" applyAlignment="1">
      <alignment horizontal="center" vertical="center"/>
    </xf>
    <xf numFmtId="0" fontId="14" fillId="6" borderId="36" xfId="0" applyFont="1" applyFill="1" applyBorder="1" applyAlignment="1">
      <alignment horizontal="center" vertical="center"/>
    </xf>
    <xf numFmtId="0" fontId="14" fillId="6" borderId="25" xfId="0" applyFont="1" applyFill="1" applyBorder="1" applyAlignment="1">
      <alignment horizontal="center" vertical="center"/>
    </xf>
    <xf numFmtId="0" fontId="14" fillId="6" borderId="24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/>
    </xf>
    <xf numFmtId="3" fontId="13" fillId="4" borderId="2" xfId="0" applyNumberFormat="1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4" fillId="6" borderId="15" xfId="0" applyFont="1" applyFill="1" applyBorder="1" applyAlignment="1">
      <alignment horizontal="center"/>
    </xf>
    <xf numFmtId="0" fontId="14" fillId="5" borderId="23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4" fillId="6" borderId="37" xfId="0" applyFont="1" applyFill="1" applyBorder="1" applyAlignment="1">
      <alignment horizontal="center" vertical="center"/>
    </xf>
    <xf numFmtId="0" fontId="14" fillId="6" borderId="30" xfId="0" applyFont="1" applyFill="1" applyBorder="1" applyAlignment="1">
      <alignment horizontal="center"/>
    </xf>
    <xf numFmtId="0" fontId="16" fillId="0" borderId="36" xfId="0" applyFont="1" applyBorder="1" applyAlignment="1">
      <alignment horizontal="center" vertical="center"/>
    </xf>
    <xf numFmtId="0" fontId="14" fillId="6" borderId="27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/>
    </xf>
    <xf numFmtId="0" fontId="13" fillId="3" borderId="0" xfId="0" applyFont="1" applyFill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2" fillId="2" borderId="2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3" fillId="3" borderId="33" xfId="0" applyFont="1" applyFill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14" fillId="6" borderId="11" xfId="0" applyFont="1" applyFill="1" applyBorder="1" applyAlignment="1">
      <alignment horizontal="center"/>
    </xf>
    <xf numFmtId="0" fontId="14" fillId="6" borderId="12" xfId="0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25" fillId="6" borderId="23" xfId="0" applyFont="1" applyFill="1" applyBorder="1" applyAlignment="1">
      <alignment horizontal="center" vertical="center"/>
    </xf>
    <xf numFmtId="0" fontId="32" fillId="5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32" fillId="0" borderId="0" xfId="0" applyFont="1"/>
    <xf numFmtId="0" fontId="1" fillId="0" borderId="1" xfId="0" applyFont="1" applyBorder="1" applyAlignment="1">
      <alignment vertical="center"/>
    </xf>
    <xf numFmtId="0" fontId="1" fillId="0" borderId="4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3" borderId="4" xfId="0" applyNumberFormat="1" applyFont="1" applyFill="1" applyBorder="1" applyAlignment="1">
      <alignment horizontal="center" vertical="center" wrapText="1"/>
    </xf>
    <xf numFmtId="49" fontId="13" fillId="3" borderId="34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/>
    </xf>
    <xf numFmtId="0" fontId="14" fillId="3" borderId="34" xfId="0" applyFont="1" applyFill="1" applyBorder="1" applyAlignment="1">
      <alignment horizontal="center" vertical="center"/>
    </xf>
    <xf numFmtId="49" fontId="13" fillId="5" borderId="4" xfId="0" applyNumberFormat="1" applyFont="1" applyFill="1" applyBorder="1" applyAlignment="1">
      <alignment horizontal="center" vertical="center" wrapText="1"/>
    </xf>
    <xf numFmtId="49" fontId="13" fillId="5" borderId="34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6" borderId="40" xfId="0" applyFont="1" applyFill="1" applyBorder="1" applyAlignment="1">
      <alignment horizontal="center" vertical="center" wrapText="1"/>
    </xf>
    <xf numFmtId="0" fontId="13" fillId="6" borderId="41" xfId="0" applyFont="1" applyFill="1" applyBorder="1" applyAlignment="1">
      <alignment horizontal="center" vertical="center" wrapText="1"/>
    </xf>
    <xf numFmtId="0" fontId="13" fillId="6" borderId="42" xfId="0" applyFont="1" applyFill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47" xfId="0" applyNumberForma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2325FB"/>
      <color rgb="FF99FFCC"/>
      <color rgb="FFCCFFFF"/>
      <color rgb="FFFFCC99"/>
      <color rgb="FFFFFF99"/>
      <color rgb="FFFFCCCC"/>
      <color rgb="FFFF8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126999</xdr:colOff>
      <xdr:row>7</xdr:row>
      <xdr:rowOff>44450</xdr:rowOff>
    </xdr:from>
    <xdr:to>
      <xdr:col>9</xdr:col>
      <xdr:colOff>514350</xdr:colOff>
      <xdr:row>23</xdr:row>
      <xdr:rowOff>4133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4925" b="29312"/>
        <a:stretch/>
      </xdr:blipFill>
      <xdr:spPr>
        <a:xfrm>
          <a:off x="1650999" y="1384300"/>
          <a:ext cx="5721351" cy="29060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850900</xdr:colOff>
      <xdr:row>36</xdr:row>
      <xdr:rowOff>6350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CE1823D7-E5DC-1F4A-87A8-50EE4B406D6A}"/>
            </a:ext>
          </a:extLst>
        </xdr:cNvPr>
        <xdr:cNvSpPr txBox="1"/>
      </xdr:nvSpPr>
      <xdr:spPr>
        <a:xfrm>
          <a:off x="1549400" y="10001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325FB"/>
  </sheetPr>
  <dimension ref="B3:I31"/>
  <sheetViews>
    <sheetView workbookViewId="0">
      <selection activeCell="M31" sqref="M31"/>
    </sheetView>
  </sheetViews>
  <sheetFormatPr baseColWidth="10" defaultRowHeight="15" x14ac:dyDescent="0.25"/>
  <sheetData>
    <row r="3" spans="2:2" ht="15.75" x14ac:dyDescent="0.25">
      <c r="B3" s="213" t="s">
        <v>132</v>
      </c>
    </row>
    <row r="4" spans="2:2" ht="15.75" x14ac:dyDescent="0.25">
      <c r="B4" s="214"/>
    </row>
    <row r="5" spans="2:2" ht="15.75" x14ac:dyDescent="0.25">
      <c r="B5" s="215" t="s">
        <v>125</v>
      </c>
    </row>
    <row r="6" spans="2:2" ht="15.75" x14ac:dyDescent="0.25">
      <c r="B6" s="215" t="s">
        <v>126</v>
      </c>
    </row>
    <row r="25" spans="2:9" ht="15.75" x14ac:dyDescent="0.25">
      <c r="B25" s="215" t="s">
        <v>127</v>
      </c>
    </row>
    <row r="26" spans="2:9" ht="15.75" x14ac:dyDescent="0.25">
      <c r="B26" s="215" t="s">
        <v>128</v>
      </c>
    </row>
    <row r="27" spans="2:9" ht="15.75" x14ac:dyDescent="0.25">
      <c r="B27" s="216" t="s">
        <v>129</v>
      </c>
    </row>
    <row r="28" spans="2:9" ht="15.75" x14ac:dyDescent="0.25">
      <c r="B28" s="216" t="s">
        <v>130</v>
      </c>
    </row>
    <row r="29" spans="2:9" ht="15.75" x14ac:dyDescent="0.25">
      <c r="B29" s="216" t="s">
        <v>131</v>
      </c>
    </row>
    <row r="31" spans="2:9" ht="15.75" x14ac:dyDescent="0.25">
      <c r="B31" s="217" t="s">
        <v>124</v>
      </c>
      <c r="C31" s="212"/>
      <c r="D31" s="212"/>
      <c r="E31" s="212"/>
      <c r="F31" s="212"/>
      <c r="G31" s="212"/>
      <c r="H31" s="212"/>
      <c r="I31" s="2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325FB"/>
    <pageSetUpPr fitToPage="1"/>
  </sheetPr>
  <dimension ref="A1:P50"/>
  <sheetViews>
    <sheetView topLeftCell="A19" zoomScaleNormal="100" workbookViewId="0">
      <selection activeCell="J40" sqref="J40:O41"/>
    </sheetView>
  </sheetViews>
  <sheetFormatPr baseColWidth="10" defaultColWidth="9.28515625" defaultRowHeight="15" x14ac:dyDescent="0.25"/>
  <cols>
    <col min="1" max="1" width="8.7109375" customWidth="1"/>
    <col min="2" max="2" width="32.7109375" customWidth="1"/>
    <col min="3" max="3" width="4.7109375" customWidth="1"/>
    <col min="4" max="4" width="88.85546875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15.28515625" style="27" hidden="1" customWidth="1"/>
    <col min="9" max="11" width="4.7109375" style="211" customWidth="1"/>
    <col min="12" max="12" width="5.7109375" customWidth="1"/>
    <col min="13" max="13" width="9.42578125" customWidth="1"/>
    <col min="14" max="14" width="11.5703125" customWidth="1"/>
    <col min="15" max="15" width="12.5703125" customWidth="1"/>
    <col min="16" max="16" width="16.85546875" customWidth="1"/>
  </cols>
  <sheetData>
    <row r="1" spans="1:15" ht="16.149999999999999" customHeight="1" thickBot="1" x14ac:dyDescent="0.3">
      <c r="D1" s="1" t="s">
        <v>0</v>
      </c>
      <c r="E1" s="306" t="s">
        <v>1</v>
      </c>
      <c r="F1" s="307"/>
      <c r="G1" s="307"/>
      <c r="H1" s="307"/>
      <c r="I1" s="307"/>
      <c r="J1" s="307"/>
      <c r="K1" s="307"/>
      <c r="L1" s="307"/>
      <c r="M1" s="307"/>
      <c r="N1" s="307"/>
      <c r="O1" s="308"/>
    </row>
    <row r="2" spans="1:15" ht="16.149999999999999" customHeight="1" thickBot="1" x14ac:dyDescent="0.3">
      <c r="D2" s="1" t="s">
        <v>2</v>
      </c>
      <c r="E2" s="306" t="s">
        <v>37</v>
      </c>
      <c r="F2" s="307"/>
      <c r="G2" s="307"/>
      <c r="H2" s="307"/>
      <c r="I2" s="307"/>
      <c r="J2" s="307"/>
      <c r="K2" s="307"/>
      <c r="L2" s="307"/>
      <c r="M2" s="307"/>
      <c r="N2" s="307"/>
      <c r="O2" s="308"/>
    </row>
    <row r="3" spans="1:15" ht="16.149999999999999" customHeight="1" thickBot="1" x14ac:dyDescent="0.3">
      <c r="D3" s="1" t="s">
        <v>3</v>
      </c>
      <c r="E3" s="309">
        <v>10</v>
      </c>
      <c r="F3" s="310"/>
      <c r="G3" s="310"/>
      <c r="H3" s="310"/>
      <c r="I3" s="310"/>
      <c r="J3" s="310"/>
      <c r="K3" s="310"/>
      <c r="L3" s="310"/>
      <c r="M3" s="310"/>
      <c r="N3" s="310"/>
      <c r="O3" s="311"/>
    </row>
    <row r="4" spans="1:15" ht="16.149999999999999" customHeight="1" thickBot="1" x14ac:dyDescent="0.3">
      <c r="D4" s="1" t="s">
        <v>4</v>
      </c>
      <c r="E4" s="306" t="s">
        <v>41</v>
      </c>
      <c r="F4" s="307"/>
      <c r="G4" s="307"/>
      <c r="H4" s="307"/>
      <c r="I4" s="307"/>
      <c r="J4" s="307"/>
      <c r="K4" s="307"/>
      <c r="L4" s="307"/>
      <c r="M4" s="307"/>
      <c r="N4" s="307"/>
      <c r="O4" s="308"/>
    </row>
    <row r="5" spans="1:15" ht="16.149999999999999" customHeight="1" thickBot="1" x14ac:dyDescent="0.3">
      <c r="D5" s="1" t="s">
        <v>5</v>
      </c>
      <c r="E5" s="306" t="s">
        <v>137</v>
      </c>
      <c r="F5" s="307"/>
      <c r="G5" s="307"/>
      <c r="H5" s="307"/>
      <c r="I5" s="307"/>
      <c r="J5" s="307"/>
      <c r="K5" s="307"/>
      <c r="L5" s="307"/>
      <c r="M5" s="307"/>
      <c r="N5" s="307"/>
      <c r="O5" s="308"/>
    </row>
    <row r="6" spans="1:15" ht="16.149999999999999" customHeight="1" thickBot="1" x14ac:dyDescent="0.3">
      <c r="D6" s="1" t="s">
        <v>6</v>
      </c>
      <c r="E6" s="309">
        <v>1</v>
      </c>
      <c r="F6" s="310"/>
      <c r="G6" s="310"/>
      <c r="H6" s="310"/>
      <c r="I6" s="310"/>
      <c r="J6" s="310"/>
      <c r="K6" s="310"/>
      <c r="L6" s="310"/>
      <c r="M6" s="310"/>
      <c r="N6" s="310"/>
      <c r="O6" s="311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26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7</v>
      </c>
      <c r="B8" s="5"/>
      <c r="C8" s="6" t="s">
        <v>8</v>
      </c>
      <c r="D8" s="4" t="s">
        <v>9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26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10</v>
      </c>
      <c r="C10" s="12"/>
      <c r="D10" s="4" t="s">
        <v>11</v>
      </c>
      <c r="E10" s="7"/>
      <c r="G10" s="231"/>
      <c r="H10" s="24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35">
      <c r="C12" s="12"/>
      <c r="D12" s="4" t="s">
        <v>12</v>
      </c>
      <c r="E12" s="7"/>
      <c r="F12" s="234"/>
      <c r="G12" s="69"/>
      <c r="H12" s="70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 t="s">
        <v>35</v>
      </c>
      <c r="C14" s="12"/>
      <c r="D14" s="4" t="s">
        <v>13</v>
      </c>
      <c r="E14" s="7"/>
      <c r="F14" s="7"/>
      <c r="G14" s="7"/>
    </row>
    <row r="15" spans="1:15" ht="16.149999999999999" customHeight="1" thickBot="1" x14ac:dyDescent="0.3">
      <c r="A15" s="333"/>
      <c r="B15" s="333"/>
      <c r="C15" s="333"/>
      <c r="D15" s="333"/>
    </row>
    <row r="16" spans="1:15" ht="39.6" customHeight="1" thickBot="1" x14ac:dyDescent="0.3">
      <c r="A16" s="334" t="s">
        <v>14</v>
      </c>
      <c r="B16" s="334"/>
      <c r="C16" s="334" t="s">
        <v>15</v>
      </c>
      <c r="D16" s="334"/>
      <c r="E16" s="316" t="s">
        <v>17</v>
      </c>
      <c r="F16" s="312" t="s">
        <v>101</v>
      </c>
      <c r="G16" s="314" t="s">
        <v>40</v>
      </c>
      <c r="H16" s="315" t="s">
        <v>16</v>
      </c>
      <c r="I16" s="318" t="s">
        <v>18</v>
      </c>
      <c r="J16" s="318"/>
      <c r="K16" s="318"/>
      <c r="L16" s="319" t="s">
        <v>19</v>
      </c>
      <c r="M16" s="319"/>
      <c r="N16" s="319"/>
      <c r="O16" s="320" t="s">
        <v>20</v>
      </c>
    </row>
    <row r="17" spans="1:16" ht="28.15" customHeight="1" thickBot="1" x14ac:dyDescent="0.3">
      <c r="A17" s="44" t="s">
        <v>21</v>
      </c>
      <c r="B17" s="43" t="s">
        <v>22</v>
      </c>
      <c r="C17" s="44" t="s">
        <v>23</v>
      </c>
      <c r="D17" s="45" t="s">
        <v>22</v>
      </c>
      <c r="E17" s="317"/>
      <c r="F17" s="313"/>
      <c r="G17" s="314"/>
      <c r="H17" s="315"/>
      <c r="I17" s="46" t="s">
        <v>24</v>
      </c>
      <c r="J17" s="47" t="s">
        <v>25</v>
      </c>
      <c r="K17" s="48" t="s">
        <v>26</v>
      </c>
      <c r="L17" s="126" t="s">
        <v>27</v>
      </c>
      <c r="M17" s="127" t="s">
        <v>28</v>
      </c>
      <c r="N17" s="128" t="s">
        <v>105</v>
      </c>
      <c r="O17" s="320"/>
    </row>
    <row r="18" spans="1:16" s="18" customFormat="1" ht="16.149999999999999" customHeight="1" thickBot="1" x14ac:dyDescent="0.25">
      <c r="A18" s="330">
        <v>11</v>
      </c>
      <c r="B18" s="332" t="s">
        <v>67</v>
      </c>
      <c r="C18" s="174"/>
      <c r="D18" s="175" t="s">
        <v>70</v>
      </c>
      <c r="E18" s="219">
        <f>SUM(E19:E25)</f>
        <v>15</v>
      </c>
      <c r="F18" s="167">
        <f>SUM(F19:F25)</f>
        <v>138</v>
      </c>
      <c r="G18" s="176"/>
      <c r="H18" s="177"/>
      <c r="I18" s="167">
        <f>SUM(I19:I25)</f>
        <v>8</v>
      </c>
      <c r="J18" s="167">
        <f>SUM(J19:J25)</f>
        <v>16</v>
      </c>
      <c r="K18" s="167">
        <f>SUM(K19:K25)</f>
        <v>114</v>
      </c>
      <c r="L18" s="97"/>
      <c r="M18" s="97"/>
      <c r="N18" s="97"/>
      <c r="O18" s="97"/>
    </row>
    <row r="19" spans="1:16" s="18" customFormat="1" ht="16.149999999999999" customHeight="1" thickBot="1" x14ac:dyDescent="0.25">
      <c r="A19" s="331"/>
      <c r="B19" s="332"/>
      <c r="C19" s="87">
        <v>1</v>
      </c>
      <c r="D19" s="80" t="s">
        <v>86</v>
      </c>
      <c r="E19" s="220">
        <v>5</v>
      </c>
      <c r="F19" s="235">
        <f>SUM(I19:K19)</f>
        <v>40</v>
      </c>
      <c r="G19" s="140" t="s">
        <v>30</v>
      </c>
      <c r="H19" s="40" t="s">
        <v>42</v>
      </c>
      <c r="I19" s="236">
        <v>4</v>
      </c>
      <c r="J19" s="236">
        <v>8</v>
      </c>
      <c r="K19" s="60">
        <v>28</v>
      </c>
      <c r="L19" s="94"/>
      <c r="M19" s="94"/>
      <c r="N19" s="94" t="s">
        <v>46</v>
      </c>
      <c r="O19" s="94" t="s">
        <v>46</v>
      </c>
    </row>
    <row r="20" spans="1:16" s="18" customFormat="1" ht="16.149999999999999" customHeight="1" thickBot="1" x14ac:dyDescent="0.25">
      <c r="A20" s="331"/>
      <c r="B20" s="332"/>
      <c r="C20" s="88">
        <v>2</v>
      </c>
      <c r="D20" s="38" t="s">
        <v>87</v>
      </c>
      <c r="E20" s="221">
        <v>5</v>
      </c>
      <c r="F20" s="33">
        <f>SUM(I20:K20)</f>
        <v>40</v>
      </c>
      <c r="G20" s="141" t="s">
        <v>30</v>
      </c>
      <c r="H20" s="37" t="s">
        <v>43</v>
      </c>
      <c r="I20" s="236">
        <v>4</v>
      </c>
      <c r="J20" s="25">
        <v>8</v>
      </c>
      <c r="K20" s="60">
        <v>28</v>
      </c>
      <c r="L20" s="92">
        <v>2</v>
      </c>
      <c r="M20" s="104"/>
      <c r="N20" s="104"/>
      <c r="O20" s="92" t="s">
        <v>47</v>
      </c>
    </row>
    <row r="21" spans="1:16" s="18" customFormat="1" ht="16.149999999999999" customHeight="1" thickBot="1" x14ac:dyDescent="0.25">
      <c r="A21" s="331"/>
      <c r="B21" s="332"/>
      <c r="C21" s="88">
        <v>3</v>
      </c>
      <c r="D21" s="38" t="s">
        <v>88</v>
      </c>
      <c r="E21" s="222">
        <v>1</v>
      </c>
      <c r="F21" s="33">
        <f t="shared" ref="F21:F24" si="0">SUM(I21:K21)</f>
        <v>10</v>
      </c>
      <c r="G21" s="142" t="s">
        <v>39</v>
      </c>
      <c r="H21" s="37">
        <v>74</v>
      </c>
      <c r="I21" s="237"/>
      <c r="J21" s="25"/>
      <c r="K21" s="39">
        <v>10</v>
      </c>
      <c r="L21" s="92"/>
      <c r="M21" s="92"/>
      <c r="N21" s="92" t="s">
        <v>48</v>
      </c>
      <c r="O21" s="92" t="s">
        <v>49</v>
      </c>
    </row>
    <row r="22" spans="1:16" s="18" customFormat="1" ht="16.149999999999999" customHeight="1" thickBot="1" x14ac:dyDescent="0.25">
      <c r="A22" s="331"/>
      <c r="B22" s="332"/>
      <c r="C22" s="57">
        <v>4</v>
      </c>
      <c r="D22" s="38" t="s">
        <v>83</v>
      </c>
      <c r="E22" s="222">
        <v>1</v>
      </c>
      <c r="F22" s="33">
        <f t="shared" si="0"/>
        <v>12</v>
      </c>
      <c r="G22" s="142" t="s">
        <v>39</v>
      </c>
      <c r="H22" s="37">
        <v>18</v>
      </c>
      <c r="I22" s="237"/>
      <c r="J22" s="25"/>
      <c r="K22" s="238">
        <v>12</v>
      </c>
      <c r="L22" s="92"/>
      <c r="M22" s="92"/>
      <c r="N22" s="194" t="s">
        <v>108</v>
      </c>
      <c r="O22" s="194" t="s">
        <v>47</v>
      </c>
    </row>
    <row r="23" spans="1:16" s="18" customFormat="1" ht="16.149999999999999" customHeight="1" thickBot="1" x14ac:dyDescent="0.25">
      <c r="A23" s="331"/>
      <c r="B23" s="332"/>
      <c r="C23" s="57">
        <v>5</v>
      </c>
      <c r="D23" s="38" t="s">
        <v>89</v>
      </c>
      <c r="E23" s="222">
        <v>1</v>
      </c>
      <c r="F23" s="33">
        <f t="shared" si="0"/>
        <v>12</v>
      </c>
      <c r="G23" s="142" t="s">
        <v>39</v>
      </c>
      <c r="H23" s="37" t="s">
        <v>44</v>
      </c>
      <c r="I23" s="237"/>
      <c r="J23" s="25"/>
      <c r="K23" s="238">
        <v>12</v>
      </c>
      <c r="L23" s="92"/>
      <c r="M23" s="92"/>
      <c r="N23" s="194" t="s">
        <v>108</v>
      </c>
      <c r="O23" s="194" t="s">
        <v>47</v>
      </c>
      <c r="P23" s="164"/>
    </row>
    <row r="24" spans="1:16" s="18" customFormat="1" ht="16.149999999999999" customHeight="1" thickBot="1" x14ac:dyDescent="0.25">
      <c r="A24" s="331"/>
      <c r="B24" s="332"/>
      <c r="C24" s="57">
        <v>6</v>
      </c>
      <c r="D24" s="38" t="s">
        <v>90</v>
      </c>
      <c r="E24" s="222">
        <v>1</v>
      </c>
      <c r="F24" s="33">
        <f t="shared" si="0"/>
        <v>12</v>
      </c>
      <c r="G24" s="142" t="s">
        <v>39</v>
      </c>
      <c r="H24" s="37" t="s">
        <v>45</v>
      </c>
      <c r="I24" s="237"/>
      <c r="J24" s="25"/>
      <c r="K24" s="238">
        <v>12</v>
      </c>
      <c r="L24" s="92"/>
      <c r="M24" s="92"/>
      <c r="N24" s="194" t="s">
        <v>108</v>
      </c>
      <c r="O24" s="194" t="s">
        <v>108</v>
      </c>
    </row>
    <row r="25" spans="1:16" s="18" customFormat="1" ht="16.149999999999999" customHeight="1" thickBot="1" x14ac:dyDescent="0.25">
      <c r="A25" s="331"/>
      <c r="B25" s="332"/>
      <c r="C25" s="89">
        <v>7</v>
      </c>
      <c r="D25" s="193" t="s">
        <v>91</v>
      </c>
      <c r="E25" s="223">
        <v>1</v>
      </c>
      <c r="F25" s="31">
        <f>SUM(I25:K25)</f>
        <v>12</v>
      </c>
      <c r="G25" s="143" t="s">
        <v>31</v>
      </c>
      <c r="H25" s="37">
        <v>70</v>
      </c>
      <c r="I25" s="239"/>
      <c r="J25" s="239"/>
      <c r="K25" s="240">
        <v>12</v>
      </c>
      <c r="L25" s="103"/>
      <c r="M25" s="103"/>
      <c r="N25" s="194" t="s">
        <v>108</v>
      </c>
      <c r="O25" s="194" t="s">
        <v>47</v>
      </c>
    </row>
    <row r="26" spans="1:16" s="18" customFormat="1" ht="16.149999999999999" customHeight="1" thickBot="1" x14ac:dyDescent="0.25">
      <c r="A26" s="325">
        <v>12</v>
      </c>
      <c r="B26" s="326" t="s">
        <v>71</v>
      </c>
      <c r="C26" s="178"/>
      <c r="D26" s="179" t="s">
        <v>116</v>
      </c>
      <c r="E26" s="170">
        <f>SUM(E27:E28)</f>
        <v>6</v>
      </c>
      <c r="F26" s="170">
        <f>F27+F28</f>
        <v>36</v>
      </c>
      <c r="G26" s="176"/>
      <c r="H26" s="241"/>
      <c r="I26" s="170">
        <f>SUM(I27:I28)</f>
        <v>2</v>
      </c>
      <c r="J26" s="170">
        <f>SUM(J27:J28)</f>
        <v>4</v>
      </c>
      <c r="K26" s="170">
        <f>SUM(K27:K28)</f>
        <v>30</v>
      </c>
      <c r="L26" s="129"/>
      <c r="M26" s="130"/>
      <c r="N26" s="97"/>
      <c r="O26" s="97"/>
    </row>
    <row r="27" spans="1:16" s="18" customFormat="1" ht="16.149999999999999" customHeight="1" thickBot="1" x14ac:dyDescent="0.25">
      <c r="A27" s="325"/>
      <c r="B27" s="327"/>
      <c r="C27" s="91">
        <v>1</v>
      </c>
      <c r="D27" s="79" t="s">
        <v>64</v>
      </c>
      <c r="E27" s="224">
        <v>3</v>
      </c>
      <c r="F27" s="122">
        <f>SUM(I27:K27)</f>
        <v>16</v>
      </c>
      <c r="G27" s="131" t="s">
        <v>33</v>
      </c>
      <c r="H27" s="73" t="s">
        <v>55</v>
      </c>
      <c r="I27" s="121"/>
      <c r="J27" s="122"/>
      <c r="K27" s="242">
        <v>16</v>
      </c>
      <c r="L27" s="131"/>
      <c r="M27" s="109"/>
      <c r="N27" s="109" t="s">
        <v>47</v>
      </c>
      <c r="O27" s="109" t="s">
        <v>47</v>
      </c>
    </row>
    <row r="28" spans="1:16" s="18" customFormat="1" ht="16.149999999999999" customHeight="1" thickBot="1" x14ac:dyDescent="0.25">
      <c r="A28" s="325"/>
      <c r="B28" s="328"/>
      <c r="C28" s="74">
        <v>2</v>
      </c>
      <c r="D28" s="189" t="s">
        <v>32</v>
      </c>
      <c r="E28" s="225">
        <v>3</v>
      </c>
      <c r="F28" s="114">
        <v>20</v>
      </c>
      <c r="G28" s="97" t="s">
        <v>33</v>
      </c>
      <c r="H28" s="78" t="s">
        <v>56</v>
      </c>
      <c r="I28" s="243">
        <v>2</v>
      </c>
      <c r="J28" s="114">
        <v>4</v>
      </c>
      <c r="K28" s="244">
        <v>14</v>
      </c>
      <c r="L28" s="132"/>
      <c r="M28" s="97"/>
      <c r="N28" s="280" t="s">
        <v>133</v>
      </c>
      <c r="O28" s="280" t="s">
        <v>133</v>
      </c>
      <c r="P28" s="279"/>
    </row>
    <row r="29" spans="1:16" s="18" customFormat="1" ht="27.6" customHeight="1" thickBot="1" x14ac:dyDescent="0.25">
      <c r="A29" s="325">
        <v>13</v>
      </c>
      <c r="B29" s="329" t="s">
        <v>69</v>
      </c>
      <c r="C29" s="178"/>
      <c r="D29" s="180" t="s">
        <v>117</v>
      </c>
      <c r="E29" s="170">
        <f>SUM(E30:E31)</f>
        <v>4</v>
      </c>
      <c r="F29" s="170">
        <f>SUM(F30:F31)</f>
        <v>44</v>
      </c>
      <c r="G29" s="176"/>
      <c r="H29" s="245"/>
      <c r="I29" s="170">
        <f>SUM(I30:I31)</f>
        <v>12</v>
      </c>
      <c r="J29" s="170">
        <f>SUM(J30:J31)</f>
        <v>24</v>
      </c>
      <c r="K29" s="170">
        <f>SUM(K30:K31)</f>
        <v>8</v>
      </c>
      <c r="L29" s="132"/>
      <c r="M29" s="97"/>
      <c r="N29" s="102"/>
      <c r="O29" s="102"/>
    </row>
    <row r="30" spans="1:16" s="18" customFormat="1" ht="16.149999999999999" customHeight="1" thickBot="1" x14ac:dyDescent="0.25">
      <c r="A30" s="325"/>
      <c r="B30" s="329"/>
      <c r="C30" s="87">
        <v>1</v>
      </c>
      <c r="D30" s="195" t="s">
        <v>92</v>
      </c>
      <c r="E30" s="226">
        <v>2</v>
      </c>
      <c r="F30" s="122">
        <f>SUM(I30:K30)</f>
        <v>22</v>
      </c>
      <c r="G30" s="140" t="s">
        <v>34</v>
      </c>
      <c r="H30" s="19"/>
      <c r="I30" s="246">
        <v>6</v>
      </c>
      <c r="J30" s="247">
        <v>12</v>
      </c>
      <c r="K30" s="248">
        <v>4</v>
      </c>
      <c r="L30" s="133"/>
      <c r="M30" s="98"/>
      <c r="N30" s="196" t="s">
        <v>47</v>
      </c>
      <c r="O30" s="196" t="s">
        <v>47</v>
      </c>
    </row>
    <row r="31" spans="1:16" s="18" customFormat="1" ht="16.149999999999999" customHeight="1" thickBot="1" x14ac:dyDescent="0.25">
      <c r="A31" s="325"/>
      <c r="B31" s="329"/>
      <c r="C31" s="85">
        <v>2</v>
      </c>
      <c r="D31" s="193" t="s">
        <v>93</v>
      </c>
      <c r="E31" s="223">
        <v>2</v>
      </c>
      <c r="F31" s="122">
        <f>SUM(I31:K31)</f>
        <v>22</v>
      </c>
      <c r="G31" s="143" t="s">
        <v>34</v>
      </c>
      <c r="H31" s="21"/>
      <c r="I31" s="249">
        <v>6</v>
      </c>
      <c r="J31" s="205">
        <v>12</v>
      </c>
      <c r="K31" s="250">
        <v>4</v>
      </c>
      <c r="L31" s="134"/>
      <c r="M31" s="103"/>
      <c r="N31" s="197" t="s">
        <v>47</v>
      </c>
      <c r="O31" s="198" t="s">
        <v>47</v>
      </c>
    </row>
    <row r="32" spans="1:16" s="18" customFormat="1" ht="16.149999999999999" customHeight="1" thickBot="1" x14ac:dyDescent="0.25">
      <c r="A32" s="321">
        <v>14</v>
      </c>
      <c r="B32" s="324" t="s">
        <v>68</v>
      </c>
      <c r="C32" s="178"/>
      <c r="D32" s="181" t="s">
        <v>74</v>
      </c>
      <c r="E32" s="219">
        <f>SUM(E33:E36)</f>
        <v>5</v>
      </c>
      <c r="F32" s="167">
        <f>SUM(F33:F36)</f>
        <v>53</v>
      </c>
      <c r="G32" s="176"/>
      <c r="H32" s="174"/>
      <c r="I32" s="251">
        <f>SUM(I33:I36)</f>
        <v>12</v>
      </c>
      <c r="J32" s="251">
        <f t="shared" ref="J32:K32" si="1">SUM(J33:J36)</f>
        <v>29</v>
      </c>
      <c r="K32" s="251">
        <f t="shared" si="1"/>
        <v>12</v>
      </c>
      <c r="L32" s="97"/>
      <c r="M32" s="97"/>
      <c r="N32" s="97"/>
      <c r="O32" s="97"/>
    </row>
    <row r="33" spans="1:15" ht="16.149999999999999" customHeight="1" thickBot="1" x14ac:dyDescent="0.3">
      <c r="A33" s="322"/>
      <c r="B33" s="324"/>
      <c r="C33" s="87">
        <v>1</v>
      </c>
      <c r="D33" s="123" t="s">
        <v>61</v>
      </c>
      <c r="E33" s="220">
        <v>3</v>
      </c>
      <c r="F33" s="236">
        <f>SUM(I33:K33)</f>
        <v>25</v>
      </c>
      <c r="G33" s="144" t="s">
        <v>30</v>
      </c>
      <c r="H33" s="40" t="s">
        <v>51</v>
      </c>
      <c r="I33" s="252">
        <v>6</v>
      </c>
      <c r="J33" s="236">
        <v>19</v>
      </c>
      <c r="K33" s="60"/>
      <c r="L33" s="98"/>
      <c r="M33" s="135"/>
      <c r="N33" s="199" t="s">
        <v>50</v>
      </c>
      <c r="O33" s="199" t="s">
        <v>50</v>
      </c>
    </row>
    <row r="34" spans="1:15" ht="16.149999999999999" customHeight="1" thickBot="1" x14ac:dyDescent="0.3">
      <c r="A34" s="322"/>
      <c r="B34" s="324"/>
      <c r="C34" s="88">
        <v>2</v>
      </c>
      <c r="D34" s="124" t="s">
        <v>62</v>
      </c>
      <c r="E34" s="221">
        <v>1</v>
      </c>
      <c r="F34" s="25">
        <f t="shared" ref="F34:F35" si="2">SUM(I34:K34)</f>
        <v>12</v>
      </c>
      <c r="G34" s="145" t="s">
        <v>31</v>
      </c>
      <c r="H34" s="37" t="s">
        <v>52</v>
      </c>
      <c r="I34" s="253"/>
      <c r="J34" s="25">
        <v>8</v>
      </c>
      <c r="K34" s="61">
        <v>4</v>
      </c>
      <c r="L34" s="105"/>
      <c r="M34" s="136"/>
      <c r="N34" s="98" t="s">
        <v>50</v>
      </c>
      <c r="O34" s="98" t="s">
        <v>50</v>
      </c>
    </row>
    <row r="35" spans="1:15" ht="16.149999999999999" customHeight="1" thickBot="1" x14ac:dyDescent="0.3">
      <c r="A35" s="322"/>
      <c r="B35" s="324"/>
      <c r="C35" s="90">
        <v>3</v>
      </c>
      <c r="D35" s="125" t="s">
        <v>94</v>
      </c>
      <c r="E35" s="222">
        <v>1</v>
      </c>
      <c r="F35" s="237">
        <f t="shared" si="2"/>
        <v>10</v>
      </c>
      <c r="G35" s="146" t="s">
        <v>31</v>
      </c>
      <c r="H35" s="68" t="s">
        <v>53</v>
      </c>
      <c r="I35" s="254">
        <v>2</v>
      </c>
      <c r="J35" s="255"/>
      <c r="K35" s="39">
        <v>8</v>
      </c>
      <c r="L35" s="106"/>
      <c r="M35" s="137"/>
      <c r="N35" s="106" t="s">
        <v>47</v>
      </c>
      <c r="O35" s="106" t="s">
        <v>47</v>
      </c>
    </row>
    <row r="36" spans="1:15" ht="16.149999999999999" customHeight="1" thickBot="1" x14ac:dyDescent="0.3">
      <c r="A36" s="323"/>
      <c r="B36" s="325"/>
      <c r="C36" s="89">
        <v>4</v>
      </c>
      <c r="D36" s="65" t="s">
        <v>114</v>
      </c>
      <c r="E36" s="223">
        <v>0</v>
      </c>
      <c r="F36" s="30">
        <f>SUM(I36:K36)</f>
        <v>6</v>
      </c>
      <c r="G36" s="138"/>
      <c r="H36" s="67"/>
      <c r="I36" s="30">
        <v>4</v>
      </c>
      <c r="J36" s="30">
        <v>2</v>
      </c>
      <c r="K36" s="30"/>
      <c r="L36" s="138"/>
      <c r="M36" s="139"/>
      <c r="N36" s="107"/>
      <c r="O36" s="108"/>
    </row>
    <row r="37" spans="1:15" ht="16.149999999999999" customHeight="1" x14ac:dyDescent="0.25">
      <c r="E37" s="227">
        <f>SUM(E18+E26+E29+E32)</f>
        <v>30</v>
      </c>
      <c r="F37" s="256">
        <f>SUM(F18+F26+F29+F32)</f>
        <v>271</v>
      </c>
      <c r="L37" s="36"/>
    </row>
    <row r="38" spans="1:15" ht="16.149999999999999" customHeight="1" x14ac:dyDescent="0.35">
      <c r="B38" s="17"/>
    </row>
    <row r="39" spans="1:15" ht="16.149999999999999" customHeight="1" thickBot="1" x14ac:dyDescent="0.4">
      <c r="B39" s="17"/>
      <c r="C39" s="17"/>
      <c r="D39" s="185"/>
      <c r="E39" s="228"/>
      <c r="F39" s="305"/>
      <c r="G39" s="305"/>
      <c r="H39" s="305"/>
      <c r="I39" s="305"/>
      <c r="J39" s="305"/>
      <c r="K39" s="305"/>
      <c r="L39" s="305"/>
      <c r="M39" s="305"/>
      <c r="N39" s="305"/>
      <c r="O39" s="305"/>
    </row>
    <row r="40" spans="1:15" ht="16.149999999999999" customHeight="1" thickBot="1" x14ac:dyDescent="0.4">
      <c r="B40" s="17"/>
      <c r="C40" s="17"/>
      <c r="G40" s="257"/>
      <c r="H40" s="72"/>
      <c r="J40"/>
      <c r="K40" s="371"/>
      <c r="L40" s="372" t="s">
        <v>138</v>
      </c>
      <c r="M40" s="373">
        <v>45803</v>
      </c>
      <c r="N40" s="374"/>
      <c r="O40" s="375"/>
    </row>
    <row r="41" spans="1:15" ht="16.149999999999999" customHeight="1" thickBot="1" x14ac:dyDescent="0.4">
      <c r="B41" s="17"/>
      <c r="C41" s="17"/>
      <c r="J41"/>
      <c r="K41" s="376"/>
      <c r="L41" s="372" t="s">
        <v>139</v>
      </c>
      <c r="M41" s="373">
        <v>45825</v>
      </c>
      <c r="N41" s="374"/>
      <c r="O41" s="375"/>
    </row>
    <row r="42" spans="1:15" ht="16.149999999999999" customHeight="1" x14ac:dyDescent="0.35">
      <c r="B42" s="17"/>
      <c r="C42" s="17"/>
    </row>
    <row r="43" spans="1:15" ht="16.149999999999999" customHeight="1" x14ac:dyDescent="0.35">
      <c r="B43" s="17"/>
      <c r="C43" s="17"/>
      <c r="D43" s="17"/>
      <c r="E43" s="229"/>
      <c r="F43" s="229"/>
      <c r="H43" s="28"/>
    </row>
    <row r="44" spans="1:15" ht="16.149999999999999" customHeight="1" x14ac:dyDescent="0.35">
      <c r="B44" s="17"/>
      <c r="C44" s="17"/>
      <c r="D44" s="17"/>
      <c r="E44" s="229"/>
      <c r="F44" s="229"/>
    </row>
    <row r="45" spans="1:15" ht="16.149999999999999" customHeight="1" x14ac:dyDescent="0.25">
      <c r="H45" s="29"/>
    </row>
    <row r="46" spans="1:15" ht="16.149999999999999" customHeight="1" x14ac:dyDescent="0.25"/>
    <row r="47" spans="1:15" ht="16.149999999999999" customHeight="1" x14ac:dyDescent="0.25"/>
    <row r="48" spans="1:15" ht="16.149999999999999" customHeight="1" x14ac:dyDescent="0.25"/>
    <row r="49" ht="16.149999999999999" customHeight="1" x14ac:dyDescent="0.25"/>
    <row r="50" ht="16.149999999999999" customHeight="1" x14ac:dyDescent="0.25"/>
  </sheetData>
  <mergeCells count="28">
    <mergeCell ref="M40:O40"/>
    <mergeCell ref="M41:O41"/>
    <mergeCell ref="A18:A25"/>
    <mergeCell ref="B18:B25"/>
    <mergeCell ref="A15:B15"/>
    <mergeCell ref="C15:D15"/>
    <mergeCell ref="A16:B16"/>
    <mergeCell ref="C16:D16"/>
    <mergeCell ref="A32:A36"/>
    <mergeCell ref="B32:B36"/>
    <mergeCell ref="A26:A28"/>
    <mergeCell ref="B26:B28"/>
    <mergeCell ref="A29:A31"/>
    <mergeCell ref="B29:B31"/>
    <mergeCell ref="F39:O39"/>
    <mergeCell ref="E1:O1"/>
    <mergeCell ref="E2:O2"/>
    <mergeCell ref="E3:O3"/>
    <mergeCell ref="E4:O4"/>
    <mergeCell ref="E5:O5"/>
    <mergeCell ref="E6:O6"/>
    <mergeCell ref="F16:F17"/>
    <mergeCell ref="G16:G17"/>
    <mergeCell ref="H16:H17"/>
    <mergeCell ref="E16:E17"/>
    <mergeCell ref="I16:K16"/>
    <mergeCell ref="L16:N16"/>
    <mergeCell ref="O16:O17"/>
  </mergeCells>
  <pageMargins left="0.7" right="0.7" top="0.75" bottom="0.75" header="0.51180555555555496" footer="0.51180555555555496"/>
  <pageSetup paperSize="9" scale="64" firstPageNumber="0" orientation="landscape" r:id="rId1"/>
  <ignoredErrors>
    <ignoredError sqref="F21 F22:F25 F29 F19:F20 F33:F35" formulaRange="1"/>
    <ignoredError sqref="F26 F32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325FB"/>
    <pageSetUpPr fitToPage="1"/>
  </sheetPr>
  <dimension ref="A1:P50"/>
  <sheetViews>
    <sheetView topLeftCell="A10" zoomScale="75" zoomScaleNormal="75" workbookViewId="0">
      <selection activeCell="K40" sqref="K40:P41"/>
    </sheetView>
  </sheetViews>
  <sheetFormatPr baseColWidth="10" defaultColWidth="9.28515625" defaultRowHeight="15" x14ac:dyDescent="0.25"/>
  <cols>
    <col min="1" max="1" width="7" customWidth="1"/>
    <col min="2" max="2" width="34" customWidth="1"/>
    <col min="3" max="3" width="4.7109375" customWidth="1"/>
    <col min="4" max="4" width="84.7109375" customWidth="1"/>
    <col min="5" max="5" width="5.7109375" style="211" customWidth="1"/>
    <col min="6" max="6" width="8.5703125" style="211" customWidth="1"/>
    <col min="7" max="7" width="11.5703125" style="211" hidden="1" customWidth="1"/>
    <col min="8" max="8" width="9.5703125" style="211" hidden="1" customWidth="1"/>
    <col min="9" max="11" width="4.7109375" style="211" customWidth="1"/>
    <col min="12" max="12" width="5.7109375" customWidth="1"/>
    <col min="13" max="13" width="9.5703125" customWidth="1"/>
    <col min="14" max="14" width="17" customWidth="1"/>
    <col min="15" max="15" width="18.5703125" bestFit="1" customWidth="1"/>
    <col min="16" max="16" width="19.28515625" bestFit="1" customWidth="1"/>
  </cols>
  <sheetData>
    <row r="1" spans="1:15" ht="16.149999999999999" customHeight="1" thickBot="1" x14ac:dyDescent="0.3">
      <c r="D1" s="1" t="s">
        <v>0</v>
      </c>
      <c r="E1" s="306" t="s">
        <v>1</v>
      </c>
      <c r="F1" s="307"/>
      <c r="G1" s="307"/>
      <c r="H1" s="307"/>
      <c r="I1" s="307"/>
      <c r="J1" s="307"/>
      <c r="K1" s="307"/>
      <c r="L1" s="307"/>
      <c r="M1" s="307"/>
      <c r="N1" s="307"/>
      <c r="O1" s="308"/>
    </row>
    <row r="2" spans="1:15" ht="16.149999999999999" customHeight="1" thickBot="1" x14ac:dyDescent="0.3">
      <c r="D2" s="1" t="s">
        <v>2</v>
      </c>
      <c r="E2" s="306" t="s">
        <v>37</v>
      </c>
      <c r="F2" s="307"/>
      <c r="G2" s="307"/>
      <c r="H2" s="307"/>
      <c r="I2" s="307"/>
      <c r="J2" s="307"/>
      <c r="K2" s="307"/>
      <c r="L2" s="307"/>
      <c r="M2" s="307"/>
      <c r="N2" s="307"/>
      <c r="O2" s="308"/>
    </row>
    <row r="3" spans="1:15" ht="16.149999999999999" customHeight="1" thickBot="1" x14ac:dyDescent="0.3">
      <c r="D3" s="1" t="s">
        <v>3</v>
      </c>
      <c r="E3" s="309">
        <v>10</v>
      </c>
      <c r="F3" s="310"/>
      <c r="G3" s="310"/>
      <c r="H3" s="310"/>
      <c r="I3" s="310"/>
      <c r="J3" s="310"/>
      <c r="K3" s="310"/>
      <c r="L3" s="310"/>
      <c r="M3" s="310"/>
      <c r="N3" s="310"/>
      <c r="O3" s="311"/>
    </row>
    <row r="4" spans="1:15" ht="16.149999999999999" customHeight="1" thickBot="1" x14ac:dyDescent="0.3">
      <c r="D4" s="1" t="s">
        <v>4</v>
      </c>
      <c r="E4" s="306" t="s">
        <v>41</v>
      </c>
      <c r="F4" s="307"/>
      <c r="G4" s="307"/>
      <c r="H4" s="307"/>
      <c r="I4" s="307"/>
      <c r="J4" s="307"/>
      <c r="K4" s="307"/>
      <c r="L4" s="307"/>
      <c r="M4" s="307"/>
      <c r="N4" s="307"/>
      <c r="O4" s="308"/>
    </row>
    <row r="5" spans="1:15" ht="16.149999999999999" customHeight="1" thickBot="1" x14ac:dyDescent="0.3">
      <c r="D5" s="1" t="s">
        <v>5</v>
      </c>
      <c r="E5" s="306" t="s">
        <v>137</v>
      </c>
      <c r="F5" s="307"/>
      <c r="G5" s="307"/>
      <c r="H5" s="307"/>
      <c r="I5" s="307"/>
      <c r="J5" s="307"/>
      <c r="K5" s="307"/>
      <c r="L5" s="307"/>
      <c r="M5" s="307"/>
      <c r="N5" s="307"/>
      <c r="O5" s="308"/>
    </row>
    <row r="6" spans="1:15" ht="16.149999999999999" customHeight="1" thickBot="1" x14ac:dyDescent="0.3">
      <c r="D6" s="1" t="s">
        <v>6</v>
      </c>
      <c r="E6" s="309">
        <v>2</v>
      </c>
      <c r="F6" s="310"/>
      <c r="G6" s="310"/>
      <c r="H6" s="310"/>
      <c r="I6" s="310"/>
      <c r="J6" s="310"/>
      <c r="K6" s="310"/>
      <c r="L6" s="310"/>
      <c r="M6" s="310"/>
      <c r="N6" s="310"/>
      <c r="O6" s="311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7</v>
      </c>
      <c r="B8" s="5"/>
      <c r="C8" s="6" t="s">
        <v>8</v>
      </c>
      <c r="D8" s="4" t="s">
        <v>9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10</v>
      </c>
      <c r="C10" s="12"/>
      <c r="D10" s="4" t="s">
        <v>11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12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13</v>
      </c>
      <c r="E14" s="7"/>
      <c r="F14" s="7"/>
      <c r="G14" s="7"/>
    </row>
    <row r="15" spans="1:15" ht="16.149999999999999" customHeight="1" thickBot="1" x14ac:dyDescent="0.3">
      <c r="A15" s="333"/>
      <c r="B15" s="333"/>
      <c r="C15" s="333"/>
      <c r="D15" s="333"/>
    </row>
    <row r="16" spans="1:15" ht="16.149999999999999" customHeight="1" thickBot="1" x14ac:dyDescent="0.3">
      <c r="A16" s="334" t="s">
        <v>14</v>
      </c>
      <c r="B16" s="334"/>
      <c r="C16" s="334" t="s">
        <v>15</v>
      </c>
      <c r="D16" s="334"/>
      <c r="E16" s="316" t="s">
        <v>17</v>
      </c>
      <c r="F16" s="312" t="s">
        <v>104</v>
      </c>
      <c r="G16" s="314" t="s">
        <v>36</v>
      </c>
      <c r="H16" s="338" t="s">
        <v>16</v>
      </c>
      <c r="I16" s="318" t="s">
        <v>18</v>
      </c>
      <c r="J16" s="318"/>
      <c r="K16" s="318"/>
      <c r="L16" s="319" t="s">
        <v>19</v>
      </c>
      <c r="M16" s="319"/>
      <c r="N16" s="319"/>
      <c r="O16" s="320" t="s">
        <v>20</v>
      </c>
    </row>
    <row r="17" spans="1:16" ht="28.15" customHeight="1" thickBot="1" x14ac:dyDescent="0.3">
      <c r="A17" s="44" t="s">
        <v>21</v>
      </c>
      <c r="B17" s="43" t="s">
        <v>22</v>
      </c>
      <c r="C17" s="44" t="s">
        <v>23</v>
      </c>
      <c r="D17" s="45" t="s">
        <v>22</v>
      </c>
      <c r="E17" s="335"/>
      <c r="F17" s="313"/>
      <c r="G17" s="314"/>
      <c r="H17" s="338"/>
      <c r="I17" s="46" t="s">
        <v>24</v>
      </c>
      <c r="J17" s="49" t="s">
        <v>25</v>
      </c>
      <c r="K17" s="48" t="s">
        <v>26</v>
      </c>
      <c r="L17" s="126" t="s">
        <v>27</v>
      </c>
      <c r="M17" s="127" t="s">
        <v>28</v>
      </c>
      <c r="N17" s="128" t="s">
        <v>29</v>
      </c>
      <c r="O17" s="320"/>
    </row>
    <row r="18" spans="1:16" ht="16.149999999999999" customHeight="1" thickBot="1" x14ac:dyDescent="0.3">
      <c r="A18" s="325">
        <v>21</v>
      </c>
      <c r="B18" s="332" t="s">
        <v>67</v>
      </c>
      <c r="C18" s="167"/>
      <c r="D18" s="182" t="s">
        <v>73</v>
      </c>
      <c r="E18" s="170">
        <f>SUM(E19:E26)</f>
        <v>16</v>
      </c>
      <c r="F18" s="258">
        <f>SUM(F19:F26)</f>
        <v>150</v>
      </c>
      <c r="G18" s="176"/>
      <c r="H18" s="183"/>
      <c r="I18" s="170">
        <f t="shared" ref="I18" si="0">SUM(I19:I26)</f>
        <v>8</v>
      </c>
      <c r="J18" s="170">
        <f>SUM(J19:J26)</f>
        <v>40</v>
      </c>
      <c r="K18" s="177">
        <f>SUM(K19:K26)</f>
        <v>102</v>
      </c>
      <c r="L18" s="132"/>
      <c r="M18" s="97"/>
      <c r="N18" s="97"/>
      <c r="O18" s="97"/>
    </row>
    <row r="19" spans="1:16" ht="16.149999999999999" customHeight="1" thickBot="1" x14ac:dyDescent="0.3">
      <c r="A19" s="341"/>
      <c r="B19" s="332"/>
      <c r="C19" s="83">
        <v>1</v>
      </c>
      <c r="D19" s="80" t="s">
        <v>86</v>
      </c>
      <c r="E19" s="259">
        <v>5</v>
      </c>
      <c r="F19" s="236">
        <f>SUM(I19:K19)</f>
        <v>41</v>
      </c>
      <c r="G19" s="32" t="s">
        <v>30</v>
      </c>
      <c r="H19" s="40" t="s">
        <v>42</v>
      </c>
      <c r="I19" s="252">
        <v>4</v>
      </c>
      <c r="J19" s="236">
        <v>11</v>
      </c>
      <c r="K19" s="60">
        <v>26</v>
      </c>
      <c r="L19" s="94"/>
      <c r="M19" s="94"/>
      <c r="N19" s="94" t="s">
        <v>46</v>
      </c>
      <c r="O19" s="94" t="s">
        <v>46</v>
      </c>
    </row>
    <row r="20" spans="1:16" ht="16.149999999999999" customHeight="1" thickBot="1" x14ac:dyDescent="0.3">
      <c r="A20" s="341"/>
      <c r="B20" s="332"/>
      <c r="C20" s="57">
        <v>2</v>
      </c>
      <c r="D20" s="80" t="s">
        <v>95</v>
      </c>
      <c r="E20" s="260">
        <v>5</v>
      </c>
      <c r="F20" s="25">
        <f>SUM(I20:K20)</f>
        <v>41</v>
      </c>
      <c r="G20" s="34" t="s">
        <v>30</v>
      </c>
      <c r="H20" s="37" t="s">
        <v>43</v>
      </c>
      <c r="I20" s="252">
        <v>4</v>
      </c>
      <c r="J20" s="25">
        <v>11</v>
      </c>
      <c r="K20" s="60">
        <v>26</v>
      </c>
      <c r="L20" s="92">
        <v>2</v>
      </c>
      <c r="M20" s="92"/>
      <c r="N20" s="92"/>
      <c r="O20" s="92" t="s">
        <v>47</v>
      </c>
    </row>
    <row r="21" spans="1:16" ht="16.149999999999999" customHeight="1" thickBot="1" x14ac:dyDescent="0.3">
      <c r="A21" s="341"/>
      <c r="B21" s="332"/>
      <c r="C21" s="84">
        <v>3</v>
      </c>
      <c r="D21" s="80" t="s">
        <v>96</v>
      </c>
      <c r="E21" s="261">
        <v>1</v>
      </c>
      <c r="F21" s="25">
        <v>10</v>
      </c>
      <c r="G21" s="39" t="s">
        <v>30</v>
      </c>
      <c r="H21" s="41">
        <v>74</v>
      </c>
      <c r="I21" s="254"/>
      <c r="J21" s="25"/>
      <c r="K21" s="39">
        <v>10</v>
      </c>
      <c r="L21" s="92">
        <v>2</v>
      </c>
      <c r="M21" s="92"/>
      <c r="N21" s="92"/>
      <c r="O21" s="95" t="s">
        <v>49</v>
      </c>
    </row>
    <row r="22" spans="1:16" ht="16.149999999999999" customHeight="1" thickBot="1" x14ac:dyDescent="0.3">
      <c r="A22" s="341"/>
      <c r="B22" s="332"/>
      <c r="C22" s="84">
        <v>4</v>
      </c>
      <c r="D22" s="200" t="s">
        <v>83</v>
      </c>
      <c r="E22" s="262">
        <v>1</v>
      </c>
      <c r="F22" s="25">
        <f>SUM(I22:K22)</f>
        <v>12</v>
      </c>
      <c r="G22" s="25" t="s">
        <v>30</v>
      </c>
      <c r="H22" s="37" t="s">
        <v>57</v>
      </c>
      <c r="I22" s="25"/>
      <c r="J22" s="194">
        <v>2</v>
      </c>
      <c r="K22" s="194">
        <v>10</v>
      </c>
      <c r="L22" s="92"/>
      <c r="M22" s="92"/>
      <c r="N22" s="204" t="s">
        <v>47</v>
      </c>
      <c r="O22" s="204" t="s">
        <v>47</v>
      </c>
      <c r="P22" s="165"/>
    </row>
    <row r="23" spans="1:16" ht="16.149999999999999" customHeight="1" thickBot="1" x14ac:dyDescent="0.3">
      <c r="A23" s="341"/>
      <c r="B23" s="332"/>
      <c r="C23" s="84">
        <v>5</v>
      </c>
      <c r="D23" s="201" t="s">
        <v>84</v>
      </c>
      <c r="E23" s="262">
        <v>1</v>
      </c>
      <c r="F23" s="25">
        <f t="shared" ref="F23:F25" si="1">SUM(I23:K23)</f>
        <v>12</v>
      </c>
      <c r="G23" s="25"/>
      <c r="H23" s="37"/>
      <c r="I23" s="25"/>
      <c r="J23" s="194">
        <v>2</v>
      </c>
      <c r="K23" s="194">
        <v>10</v>
      </c>
      <c r="L23" s="92"/>
      <c r="M23" s="92"/>
      <c r="N23" s="204" t="s">
        <v>47</v>
      </c>
      <c r="O23" s="204" t="s">
        <v>47</v>
      </c>
      <c r="P23" s="165"/>
    </row>
    <row r="24" spans="1:16" ht="16.149999999999999" customHeight="1" thickBot="1" x14ac:dyDescent="0.3">
      <c r="A24" s="341"/>
      <c r="B24" s="332"/>
      <c r="C24" s="84">
        <v>6</v>
      </c>
      <c r="D24" s="201" t="s">
        <v>85</v>
      </c>
      <c r="E24" s="262">
        <v>1</v>
      </c>
      <c r="F24" s="25">
        <f t="shared" si="1"/>
        <v>12</v>
      </c>
      <c r="G24" s="25"/>
      <c r="H24" s="37"/>
      <c r="I24" s="25"/>
      <c r="J24" s="194">
        <v>2</v>
      </c>
      <c r="K24" s="194">
        <v>10</v>
      </c>
      <c r="L24" s="92"/>
      <c r="M24" s="92"/>
      <c r="N24" s="194" t="s">
        <v>108</v>
      </c>
      <c r="O24" s="194" t="s">
        <v>108</v>
      </c>
      <c r="P24" s="165"/>
    </row>
    <row r="25" spans="1:16" ht="16.149999999999999" customHeight="1" thickBot="1" x14ac:dyDescent="0.3">
      <c r="A25" s="341"/>
      <c r="B25" s="332"/>
      <c r="C25" s="84">
        <v>7</v>
      </c>
      <c r="D25" s="202" t="s">
        <v>97</v>
      </c>
      <c r="E25" s="262">
        <v>1</v>
      </c>
      <c r="F25" s="25">
        <f t="shared" si="1"/>
        <v>12</v>
      </c>
      <c r="G25" s="25" t="s">
        <v>31</v>
      </c>
      <c r="H25" s="33" t="s">
        <v>54</v>
      </c>
      <c r="I25" s="25"/>
      <c r="J25" s="263">
        <v>2</v>
      </c>
      <c r="K25" s="194">
        <v>10</v>
      </c>
      <c r="L25" s="163"/>
      <c r="M25" s="163"/>
      <c r="N25" s="204" t="s">
        <v>47</v>
      </c>
      <c r="O25" s="204" t="s">
        <v>47</v>
      </c>
      <c r="P25" s="165"/>
    </row>
    <row r="26" spans="1:16" s="18" customFormat="1" ht="16.149999999999999" customHeight="1" thickBot="1" x14ac:dyDescent="0.25">
      <c r="A26" s="341"/>
      <c r="B26" s="332"/>
      <c r="C26" s="89">
        <v>8</v>
      </c>
      <c r="D26" s="203" t="s">
        <v>106</v>
      </c>
      <c r="E26" s="264">
        <v>1</v>
      </c>
      <c r="F26" s="30">
        <v>10</v>
      </c>
      <c r="G26" s="30"/>
      <c r="H26" s="31"/>
      <c r="I26" s="30"/>
      <c r="J26" s="205">
        <v>10</v>
      </c>
      <c r="K26" s="205"/>
      <c r="L26" s="96"/>
      <c r="M26" s="96"/>
      <c r="N26" s="205" t="s">
        <v>50</v>
      </c>
      <c r="O26" s="205" t="s">
        <v>50</v>
      </c>
    </row>
    <row r="27" spans="1:16" ht="16.149999999999999" customHeight="1" thickBot="1" x14ac:dyDescent="0.3">
      <c r="A27" s="325">
        <v>22</v>
      </c>
      <c r="B27" s="326" t="s">
        <v>71</v>
      </c>
      <c r="C27" s="171"/>
      <c r="D27" s="179" t="s">
        <v>118</v>
      </c>
      <c r="E27" s="170">
        <f>SUM(E28:E29)</f>
        <v>7</v>
      </c>
      <c r="F27" s="170">
        <f>SUM(F28:F29)</f>
        <v>22</v>
      </c>
      <c r="G27" s="176"/>
      <c r="H27" s="241"/>
      <c r="I27" s="176">
        <f>SUM(I28:I29)</f>
        <v>0</v>
      </c>
      <c r="J27" s="176">
        <f>SUM(J28:J29)</f>
        <v>8</v>
      </c>
      <c r="K27" s="176">
        <f>SUM(K28:K29)</f>
        <v>14</v>
      </c>
      <c r="L27" s="129"/>
      <c r="M27" s="130"/>
      <c r="N27" s="97"/>
      <c r="O27" s="97"/>
    </row>
    <row r="28" spans="1:16" ht="21" customHeight="1" thickBot="1" x14ac:dyDescent="0.3">
      <c r="A28" s="325"/>
      <c r="B28" s="327"/>
      <c r="C28" s="84">
        <v>1</v>
      </c>
      <c r="D28" s="187" t="s">
        <v>115</v>
      </c>
      <c r="E28" s="225">
        <v>3</v>
      </c>
      <c r="F28" s="237">
        <f>SUM(I28:K28)</f>
        <v>0</v>
      </c>
      <c r="G28" s="76" t="s">
        <v>33</v>
      </c>
      <c r="H28" s="42" t="s">
        <v>58</v>
      </c>
      <c r="I28" s="23"/>
      <c r="J28" s="20"/>
      <c r="K28" s="41"/>
      <c r="L28" s="148"/>
      <c r="M28" s="99"/>
      <c r="N28" s="188" t="s">
        <v>47</v>
      </c>
      <c r="O28" s="99" t="s">
        <v>47</v>
      </c>
      <c r="P28" s="165"/>
    </row>
    <row r="29" spans="1:16" ht="42.6" customHeight="1" thickBot="1" x14ac:dyDescent="0.3">
      <c r="A29" s="325"/>
      <c r="B29" s="327"/>
      <c r="C29" s="74">
        <v>2</v>
      </c>
      <c r="D29" s="191" t="s">
        <v>32</v>
      </c>
      <c r="E29" s="225">
        <v>4</v>
      </c>
      <c r="F29" s="114">
        <f>SUM(I29:K29)</f>
        <v>22</v>
      </c>
      <c r="G29" s="77" t="s">
        <v>33</v>
      </c>
      <c r="H29" s="78" t="s">
        <v>56</v>
      </c>
      <c r="I29" s="265"/>
      <c r="J29" s="77">
        <v>8</v>
      </c>
      <c r="K29" s="244">
        <v>14</v>
      </c>
      <c r="L29" s="132"/>
      <c r="M29" s="97"/>
      <c r="N29" s="281" t="s">
        <v>134</v>
      </c>
      <c r="O29" s="281" t="s">
        <v>134</v>
      </c>
      <c r="P29" s="282" t="s">
        <v>135</v>
      </c>
    </row>
    <row r="30" spans="1:16" ht="29.65" customHeight="1" thickBot="1" x14ac:dyDescent="0.3">
      <c r="A30" s="325">
        <v>23</v>
      </c>
      <c r="B30" s="329" t="s">
        <v>69</v>
      </c>
      <c r="C30" s="171"/>
      <c r="D30" s="184" t="s">
        <v>119</v>
      </c>
      <c r="E30" s="170">
        <v>2</v>
      </c>
      <c r="F30" s="170">
        <v>28</v>
      </c>
      <c r="G30" s="176"/>
      <c r="H30" s="245"/>
      <c r="I30" s="177">
        <f>SUM(I31:I32)</f>
        <v>8</v>
      </c>
      <c r="J30" s="266">
        <v>20</v>
      </c>
      <c r="K30" s="177">
        <v>0</v>
      </c>
      <c r="L30" s="132"/>
      <c r="M30" s="97"/>
      <c r="N30" s="190"/>
      <c r="O30" s="102"/>
    </row>
    <row r="31" spans="1:16" ht="16.149999999999999" customHeight="1" thickBot="1" x14ac:dyDescent="0.3">
      <c r="A31" s="341"/>
      <c r="B31" s="329"/>
      <c r="C31" s="83">
        <v>1</v>
      </c>
      <c r="D31" s="206" t="s">
        <v>38</v>
      </c>
      <c r="E31" s="336">
        <v>2</v>
      </c>
      <c r="F31" s="339">
        <v>28</v>
      </c>
      <c r="G31" s="32" t="s">
        <v>34</v>
      </c>
      <c r="H31" s="32"/>
      <c r="I31" s="267">
        <v>4</v>
      </c>
      <c r="J31" s="268">
        <v>20</v>
      </c>
      <c r="K31" s="269"/>
      <c r="L31" s="147"/>
      <c r="M31" s="98"/>
      <c r="N31" s="199" t="s">
        <v>47</v>
      </c>
      <c r="O31" s="199" t="s">
        <v>47</v>
      </c>
    </row>
    <row r="32" spans="1:16" ht="27" customHeight="1" thickBot="1" x14ac:dyDescent="0.3">
      <c r="A32" s="341"/>
      <c r="B32" s="329"/>
      <c r="C32" s="85">
        <v>2</v>
      </c>
      <c r="D32" s="193" t="s">
        <v>109</v>
      </c>
      <c r="E32" s="337"/>
      <c r="F32" s="340"/>
      <c r="G32" s="35" t="s">
        <v>34</v>
      </c>
      <c r="H32" s="81"/>
      <c r="I32" s="270">
        <v>4</v>
      </c>
      <c r="J32" s="205">
        <v>20</v>
      </c>
      <c r="K32" s="271"/>
      <c r="L32" s="149"/>
      <c r="M32" s="103"/>
      <c r="N32" s="197" t="s">
        <v>47</v>
      </c>
      <c r="O32" s="197" t="s">
        <v>47</v>
      </c>
    </row>
    <row r="33" spans="1:16" ht="16.149999999999999" customHeight="1" thickBot="1" x14ac:dyDescent="0.3">
      <c r="A33" s="325">
        <v>24</v>
      </c>
      <c r="B33" s="342" t="s">
        <v>68</v>
      </c>
      <c r="C33" s="171"/>
      <c r="D33" s="169" t="s">
        <v>75</v>
      </c>
      <c r="E33" s="170">
        <f>SUM(E34:E36)</f>
        <v>5</v>
      </c>
      <c r="F33" s="170">
        <f>SUM(F34:F36)</f>
        <v>47</v>
      </c>
      <c r="G33" s="245"/>
      <c r="H33" s="174"/>
      <c r="I33" s="170">
        <f t="shared" ref="I33:J33" si="2">SUM(I34:I36)</f>
        <v>8</v>
      </c>
      <c r="J33" s="170">
        <f t="shared" si="2"/>
        <v>27</v>
      </c>
      <c r="K33" s="170">
        <f>SUM(K34:K36)</f>
        <v>12</v>
      </c>
      <c r="L33" s="97"/>
      <c r="M33" s="97"/>
      <c r="N33" s="97"/>
      <c r="O33" s="97"/>
    </row>
    <row r="34" spans="1:16" ht="16.149999999999999" customHeight="1" thickBot="1" x14ac:dyDescent="0.3">
      <c r="A34" s="341"/>
      <c r="B34" s="343"/>
      <c r="C34" s="83">
        <v>1</v>
      </c>
      <c r="D34" s="151" t="s">
        <v>61</v>
      </c>
      <c r="E34" s="272">
        <v>3</v>
      </c>
      <c r="F34" s="236">
        <f>SUM(I34:K34)</f>
        <v>25</v>
      </c>
      <c r="G34" s="19" t="s">
        <v>30</v>
      </c>
      <c r="H34" s="40" t="s">
        <v>51</v>
      </c>
      <c r="I34" s="19">
        <v>6</v>
      </c>
      <c r="J34" s="19">
        <v>19</v>
      </c>
      <c r="K34" s="19"/>
      <c r="L34" s="98"/>
      <c r="M34" s="98"/>
      <c r="N34" s="199" t="s">
        <v>50</v>
      </c>
      <c r="O34" s="199" t="s">
        <v>50</v>
      </c>
    </row>
    <row r="35" spans="1:16" ht="16.149999999999999" customHeight="1" thickBot="1" x14ac:dyDescent="0.3">
      <c r="A35" s="341"/>
      <c r="B35" s="343"/>
      <c r="C35" s="57">
        <v>2</v>
      </c>
      <c r="D35" s="150" t="s">
        <v>62</v>
      </c>
      <c r="E35" s="273">
        <v>1</v>
      </c>
      <c r="F35" s="25">
        <f t="shared" ref="F35:F36" si="3">SUM(I35:K35)</f>
        <v>12</v>
      </c>
      <c r="G35" s="22" t="s">
        <v>31</v>
      </c>
      <c r="H35" s="37" t="s">
        <v>52</v>
      </c>
      <c r="I35" s="274"/>
      <c r="J35" s="25">
        <v>8</v>
      </c>
      <c r="K35" s="25">
        <v>4</v>
      </c>
      <c r="L35" s="105"/>
      <c r="M35" s="105"/>
      <c r="N35" s="105" t="s">
        <v>50</v>
      </c>
      <c r="O35" s="105" t="s">
        <v>50</v>
      </c>
    </row>
    <row r="36" spans="1:16" ht="16.149999999999999" customHeight="1" thickBot="1" x14ac:dyDescent="0.3">
      <c r="A36" s="341"/>
      <c r="B36" s="344"/>
      <c r="C36" s="89">
        <v>3</v>
      </c>
      <c r="D36" s="65" t="s">
        <v>94</v>
      </c>
      <c r="E36" s="223">
        <v>1</v>
      </c>
      <c r="F36" s="30">
        <f t="shared" si="3"/>
        <v>10</v>
      </c>
      <c r="G36" s="30" t="s">
        <v>31</v>
      </c>
      <c r="H36" s="31" t="s">
        <v>53</v>
      </c>
      <c r="I36" s="30">
        <v>2</v>
      </c>
      <c r="J36" s="275"/>
      <c r="K36" s="30">
        <v>8</v>
      </c>
      <c r="L36" s="96"/>
      <c r="M36" s="96"/>
      <c r="N36" s="96" t="s">
        <v>47</v>
      </c>
      <c r="O36" s="96" t="s">
        <v>47</v>
      </c>
    </row>
    <row r="37" spans="1:16" ht="16.149999999999999" customHeight="1" x14ac:dyDescent="0.25">
      <c r="E37" s="276">
        <f>SUM(E18+E27+E30+E33)</f>
        <v>30</v>
      </c>
      <c r="F37" s="256">
        <f>SUM(F18+F27+F30+F33)</f>
        <v>247</v>
      </c>
      <c r="L37" s="36"/>
    </row>
    <row r="38" spans="1:16" ht="16.149999999999999" customHeight="1" x14ac:dyDescent="0.25"/>
    <row r="39" spans="1:16" ht="16.149999999999999" customHeight="1" thickBot="1" x14ac:dyDescent="0.3"/>
    <row r="40" spans="1:16" ht="16.149999999999999" customHeight="1" thickBot="1" x14ac:dyDescent="0.3">
      <c r="D40" s="10"/>
      <c r="E40" s="14"/>
      <c r="K40"/>
      <c r="L40" s="371"/>
      <c r="M40" s="372" t="s">
        <v>138</v>
      </c>
      <c r="N40" s="373">
        <v>45803</v>
      </c>
      <c r="O40" s="374"/>
      <c r="P40" s="375"/>
    </row>
    <row r="41" spans="1:16" ht="16.149999999999999" customHeight="1" thickBot="1" x14ac:dyDescent="0.3">
      <c r="K41"/>
      <c r="L41" s="376"/>
      <c r="M41" s="372" t="s">
        <v>139</v>
      </c>
      <c r="N41" s="373">
        <v>45825</v>
      </c>
      <c r="O41" s="374"/>
      <c r="P41" s="375"/>
    </row>
    <row r="42" spans="1:16" ht="16.149999999999999" customHeight="1" x14ac:dyDescent="0.25"/>
    <row r="43" spans="1:16" ht="16.149999999999999" customHeight="1" x14ac:dyDescent="0.25"/>
    <row r="44" spans="1:16" ht="16.149999999999999" customHeight="1" x14ac:dyDescent="0.25"/>
    <row r="45" spans="1:16" ht="16.149999999999999" customHeight="1" x14ac:dyDescent="0.25"/>
    <row r="46" spans="1:16" ht="16.149999999999999" customHeight="1" x14ac:dyDescent="0.25"/>
    <row r="47" spans="1:16" ht="16.149999999999999" customHeight="1" x14ac:dyDescent="0.25"/>
    <row r="48" spans="1:16" ht="16.149999999999999" customHeight="1" x14ac:dyDescent="0.25"/>
    <row r="49" ht="16.149999999999999" customHeight="1" x14ac:dyDescent="0.25"/>
    <row r="50" ht="16.149999999999999" customHeight="1" x14ac:dyDescent="0.25"/>
  </sheetData>
  <mergeCells count="29">
    <mergeCell ref="N40:P40"/>
    <mergeCell ref="N41:P41"/>
    <mergeCell ref="B27:B29"/>
    <mergeCell ref="A27:A29"/>
    <mergeCell ref="A33:A36"/>
    <mergeCell ref="B33:B36"/>
    <mergeCell ref="A30:A32"/>
    <mergeCell ref="B30:B32"/>
    <mergeCell ref="A18:A26"/>
    <mergeCell ref="B18:B26"/>
    <mergeCell ref="A15:B15"/>
    <mergeCell ref="C15:D15"/>
    <mergeCell ref="A16:B16"/>
    <mergeCell ref="C16:D16"/>
    <mergeCell ref="E16:E17"/>
    <mergeCell ref="E31:E32"/>
    <mergeCell ref="E1:O1"/>
    <mergeCell ref="E2:O2"/>
    <mergeCell ref="E3:O3"/>
    <mergeCell ref="E4:O4"/>
    <mergeCell ref="E5:O5"/>
    <mergeCell ref="E6:O6"/>
    <mergeCell ref="F16:F17"/>
    <mergeCell ref="G16:G17"/>
    <mergeCell ref="H16:H17"/>
    <mergeCell ref="I16:K16"/>
    <mergeCell ref="L16:N16"/>
    <mergeCell ref="O16:O17"/>
    <mergeCell ref="F31:F32"/>
  </mergeCells>
  <pageMargins left="0.7" right="0.7" top="0.75" bottom="0.75" header="0.51180555555555496" footer="0.51180555555555496"/>
  <pageSetup paperSize="9" scale="57" firstPageNumber="0" orientation="landscape" r:id="rId1"/>
  <ignoredErrors>
    <ignoredError sqref="F19:F20 F28:F29 F34:F36 J27:K27 F25 E27" formulaRange="1"/>
    <ignoredError sqref="H19 H25" twoDigitTextYear="1"/>
    <ignoredError sqref="F27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325FB"/>
    <pageSetUpPr fitToPage="1"/>
  </sheetPr>
  <dimension ref="A1:P50"/>
  <sheetViews>
    <sheetView topLeftCell="C13" zoomScaleNormal="100" workbookViewId="0">
      <selection activeCell="K37" sqref="K37:P38"/>
    </sheetView>
  </sheetViews>
  <sheetFormatPr baseColWidth="10" defaultColWidth="9.28515625" defaultRowHeight="15" x14ac:dyDescent="0.25"/>
  <cols>
    <col min="1" max="1" width="8.7109375" customWidth="1"/>
    <col min="2" max="2" width="44.7109375" customWidth="1"/>
    <col min="3" max="3" width="4.7109375" customWidth="1"/>
    <col min="4" max="4" width="90.28515625" bestFit="1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9.28515625" style="211" hidden="1" customWidth="1"/>
    <col min="9" max="11" width="4.7109375" style="211" customWidth="1"/>
    <col min="12" max="12" width="5.7109375" customWidth="1"/>
    <col min="13" max="13" width="10.7109375" customWidth="1"/>
    <col min="14" max="15" width="13.28515625" bestFit="1" customWidth="1"/>
  </cols>
  <sheetData>
    <row r="1" spans="1:15" ht="16.149999999999999" customHeight="1" thickBot="1" x14ac:dyDescent="0.3">
      <c r="D1" s="1" t="s">
        <v>0</v>
      </c>
      <c r="E1" s="306" t="s">
        <v>1</v>
      </c>
      <c r="F1" s="307"/>
      <c r="G1" s="307"/>
      <c r="H1" s="307"/>
      <c r="I1" s="307"/>
      <c r="J1" s="307"/>
      <c r="K1" s="307"/>
      <c r="L1" s="307"/>
      <c r="M1" s="307"/>
      <c r="N1" s="307"/>
      <c r="O1" s="308"/>
    </row>
    <row r="2" spans="1:15" ht="16.149999999999999" customHeight="1" thickBot="1" x14ac:dyDescent="0.3">
      <c r="D2" s="1" t="s">
        <v>2</v>
      </c>
      <c r="E2" s="306" t="s">
        <v>37</v>
      </c>
      <c r="F2" s="307"/>
      <c r="G2" s="307"/>
      <c r="H2" s="307"/>
      <c r="I2" s="307"/>
      <c r="J2" s="307"/>
      <c r="K2" s="307"/>
      <c r="L2" s="307"/>
      <c r="M2" s="307"/>
      <c r="N2" s="307"/>
      <c r="O2" s="308"/>
    </row>
    <row r="3" spans="1:15" ht="16.149999999999999" customHeight="1" thickBot="1" x14ac:dyDescent="0.3">
      <c r="D3" s="1" t="s">
        <v>3</v>
      </c>
      <c r="E3" s="309">
        <v>10</v>
      </c>
      <c r="F3" s="310"/>
      <c r="G3" s="310"/>
      <c r="H3" s="310"/>
      <c r="I3" s="310"/>
      <c r="J3" s="310"/>
      <c r="K3" s="310"/>
      <c r="L3" s="310"/>
      <c r="M3" s="310"/>
      <c r="N3" s="310"/>
      <c r="O3" s="311"/>
    </row>
    <row r="4" spans="1:15" ht="16.149999999999999" customHeight="1" thickBot="1" x14ac:dyDescent="0.3">
      <c r="D4" s="1" t="s">
        <v>4</v>
      </c>
      <c r="E4" s="306" t="s">
        <v>41</v>
      </c>
      <c r="F4" s="307"/>
      <c r="G4" s="307"/>
      <c r="H4" s="307"/>
      <c r="I4" s="307"/>
      <c r="J4" s="307"/>
      <c r="K4" s="307"/>
      <c r="L4" s="307"/>
      <c r="M4" s="307"/>
      <c r="N4" s="307"/>
      <c r="O4" s="308"/>
    </row>
    <row r="5" spans="1:15" ht="16.149999999999999" customHeight="1" thickBot="1" x14ac:dyDescent="0.3">
      <c r="D5" s="1" t="s">
        <v>5</v>
      </c>
      <c r="E5" s="306" t="s">
        <v>137</v>
      </c>
      <c r="F5" s="307"/>
      <c r="G5" s="307"/>
      <c r="H5" s="307"/>
      <c r="I5" s="307"/>
      <c r="J5" s="307"/>
      <c r="K5" s="307"/>
      <c r="L5" s="307"/>
      <c r="M5" s="307"/>
      <c r="N5" s="307"/>
      <c r="O5" s="308"/>
    </row>
    <row r="6" spans="1:15" ht="16.149999999999999" customHeight="1" thickBot="1" x14ac:dyDescent="0.3">
      <c r="D6" s="1" t="s">
        <v>6</v>
      </c>
      <c r="E6" s="309">
        <v>3</v>
      </c>
      <c r="F6" s="310"/>
      <c r="G6" s="310"/>
      <c r="H6" s="310"/>
      <c r="I6" s="310"/>
      <c r="J6" s="310"/>
      <c r="K6" s="310"/>
      <c r="L6" s="310"/>
      <c r="M6" s="310"/>
      <c r="N6" s="310"/>
      <c r="O6" s="311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7</v>
      </c>
      <c r="B8" s="5"/>
      <c r="C8" s="6" t="s">
        <v>8</v>
      </c>
      <c r="D8" s="4" t="s">
        <v>9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10</v>
      </c>
      <c r="C10" s="12"/>
      <c r="D10" s="4" t="s">
        <v>11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12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13</v>
      </c>
      <c r="E14" s="7"/>
      <c r="F14" s="7"/>
      <c r="G14" s="7"/>
    </row>
    <row r="15" spans="1:15" ht="16.149999999999999" customHeight="1" thickBot="1" x14ac:dyDescent="0.3">
      <c r="A15" s="333"/>
      <c r="B15" s="333"/>
      <c r="C15" s="333"/>
      <c r="D15" s="333"/>
    </row>
    <row r="16" spans="1:15" ht="16.149999999999999" customHeight="1" thickBot="1" x14ac:dyDescent="0.3">
      <c r="A16" s="341" t="s">
        <v>14</v>
      </c>
      <c r="B16" s="341"/>
      <c r="C16" s="341" t="s">
        <v>15</v>
      </c>
      <c r="D16" s="341"/>
      <c r="E16" s="352" t="s">
        <v>17</v>
      </c>
      <c r="F16" s="312" t="s">
        <v>103</v>
      </c>
      <c r="G16" s="350" t="s">
        <v>40</v>
      </c>
      <c r="H16" s="351" t="s">
        <v>16</v>
      </c>
      <c r="I16" s="354" t="s">
        <v>18</v>
      </c>
      <c r="J16" s="354"/>
      <c r="K16" s="354"/>
      <c r="L16" s="345" t="s">
        <v>19</v>
      </c>
      <c r="M16" s="345"/>
      <c r="N16" s="345"/>
      <c r="O16" s="346" t="s">
        <v>20</v>
      </c>
    </row>
    <row r="17" spans="1:15" ht="28.15" customHeight="1" thickBot="1" x14ac:dyDescent="0.3">
      <c r="A17" s="52" t="s">
        <v>21</v>
      </c>
      <c r="B17" s="51" t="s">
        <v>22</v>
      </c>
      <c r="C17" s="52" t="s">
        <v>23</v>
      </c>
      <c r="D17" s="53" t="s">
        <v>22</v>
      </c>
      <c r="E17" s="353"/>
      <c r="F17" s="313"/>
      <c r="G17" s="350"/>
      <c r="H17" s="351"/>
      <c r="I17" s="54" t="s">
        <v>24</v>
      </c>
      <c r="J17" s="55" t="s">
        <v>25</v>
      </c>
      <c r="K17" s="56" t="s">
        <v>26</v>
      </c>
      <c r="L17" s="154" t="s">
        <v>27</v>
      </c>
      <c r="M17" s="155" t="s">
        <v>28</v>
      </c>
      <c r="N17" s="156" t="s">
        <v>105</v>
      </c>
      <c r="O17" s="346"/>
    </row>
    <row r="18" spans="1:15" ht="16.149999999999999" customHeight="1" thickBot="1" x14ac:dyDescent="0.3">
      <c r="A18" s="325">
        <v>31</v>
      </c>
      <c r="B18" s="347" t="s">
        <v>67</v>
      </c>
      <c r="C18" s="167"/>
      <c r="D18" s="168" t="s">
        <v>76</v>
      </c>
      <c r="E18" s="170">
        <f>SUM(E19:E23)</f>
        <v>9</v>
      </c>
      <c r="F18" s="170">
        <f>SUM(F19:F23)</f>
        <v>86</v>
      </c>
      <c r="G18" s="170"/>
      <c r="H18" s="170"/>
      <c r="I18" s="170">
        <f>SUM(I19:I23)</f>
        <v>4</v>
      </c>
      <c r="J18" s="170">
        <f>SUM(J19:J23)</f>
        <v>12</v>
      </c>
      <c r="K18" s="170">
        <f>SUM(K19:K23)</f>
        <v>70</v>
      </c>
      <c r="L18" s="110"/>
      <c r="M18" s="110"/>
      <c r="N18" s="110"/>
      <c r="O18" s="110"/>
    </row>
    <row r="19" spans="1:15" ht="16.149999999999999" customHeight="1" thickBot="1" x14ac:dyDescent="0.3">
      <c r="A19" s="341"/>
      <c r="B19" s="348"/>
      <c r="C19" s="83">
        <v>1</v>
      </c>
      <c r="D19" s="80" t="s">
        <v>86</v>
      </c>
      <c r="E19" s="220">
        <v>3</v>
      </c>
      <c r="F19" s="236">
        <f>SUM(I19:K19)</f>
        <v>22</v>
      </c>
      <c r="G19" s="60" t="s">
        <v>30</v>
      </c>
      <c r="H19" s="59" t="s">
        <v>42</v>
      </c>
      <c r="I19" s="252">
        <v>2</v>
      </c>
      <c r="J19" s="236">
        <v>6</v>
      </c>
      <c r="K19" s="60">
        <v>14</v>
      </c>
      <c r="L19" s="94">
        <v>2</v>
      </c>
      <c r="M19" s="94"/>
      <c r="N19" s="94"/>
      <c r="O19" s="94" t="s">
        <v>46</v>
      </c>
    </row>
    <row r="20" spans="1:15" ht="16.149999999999999" customHeight="1" thickBot="1" x14ac:dyDescent="0.3">
      <c r="A20" s="341"/>
      <c r="B20" s="348"/>
      <c r="C20" s="57">
        <v>2</v>
      </c>
      <c r="D20" s="80" t="s">
        <v>98</v>
      </c>
      <c r="E20" s="221">
        <v>3</v>
      </c>
      <c r="F20" s="25">
        <f t="shared" ref="F20:F23" si="0">SUM(I20:K20)</f>
        <v>22</v>
      </c>
      <c r="G20" s="61" t="s">
        <v>30</v>
      </c>
      <c r="H20" s="33" t="s">
        <v>43</v>
      </c>
      <c r="I20" s="253">
        <v>2</v>
      </c>
      <c r="J20" s="25">
        <v>6</v>
      </c>
      <c r="K20" s="61">
        <v>14</v>
      </c>
      <c r="L20" s="92">
        <v>2</v>
      </c>
      <c r="M20" s="92"/>
      <c r="N20" s="92"/>
      <c r="O20" s="92" t="s">
        <v>112</v>
      </c>
    </row>
    <row r="21" spans="1:15" ht="16.149999999999999" customHeight="1" thickBot="1" x14ac:dyDescent="0.3">
      <c r="A21" s="341"/>
      <c r="B21" s="348"/>
      <c r="C21" s="84">
        <v>3</v>
      </c>
      <c r="D21" s="80" t="s">
        <v>99</v>
      </c>
      <c r="E21" s="222">
        <v>1</v>
      </c>
      <c r="F21" s="25">
        <f t="shared" si="0"/>
        <v>12</v>
      </c>
      <c r="G21" s="39" t="s">
        <v>30</v>
      </c>
      <c r="H21" s="39">
        <v>74</v>
      </c>
      <c r="I21" s="254"/>
      <c r="J21" s="25"/>
      <c r="K21" s="39">
        <v>12</v>
      </c>
      <c r="L21" s="92">
        <v>2</v>
      </c>
      <c r="M21" s="92"/>
      <c r="N21" s="92"/>
      <c r="O21" s="92" t="s">
        <v>48</v>
      </c>
    </row>
    <row r="22" spans="1:15" ht="16.149999999999999" customHeight="1" thickBot="1" x14ac:dyDescent="0.3">
      <c r="A22" s="341"/>
      <c r="B22" s="348"/>
      <c r="C22" s="84">
        <v>4</v>
      </c>
      <c r="D22" s="152" t="s">
        <v>72</v>
      </c>
      <c r="E22" s="273">
        <v>1</v>
      </c>
      <c r="F22" s="25">
        <f t="shared" si="0"/>
        <v>10</v>
      </c>
      <c r="G22" s="39" t="s">
        <v>30</v>
      </c>
      <c r="H22" s="62" t="s">
        <v>57</v>
      </c>
      <c r="I22" s="254"/>
      <c r="J22" s="237"/>
      <c r="K22" s="39">
        <v>10</v>
      </c>
      <c r="L22" s="92"/>
      <c r="M22" s="92"/>
      <c r="N22" s="93" t="s">
        <v>60</v>
      </c>
      <c r="O22" s="93" t="s">
        <v>47</v>
      </c>
    </row>
    <row r="23" spans="1:15" ht="16.149999999999999" customHeight="1" thickBot="1" x14ac:dyDescent="0.3">
      <c r="A23" s="341"/>
      <c r="B23" s="349"/>
      <c r="C23" s="84">
        <v>5</v>
      </c>
      <c r="D23" s="202" t="s">
        <v>100</v>
      </c>
      <c r="E23" s="222">
        <v>1</v>
      </c>
      <c r="F23" s="25">
        <f t="shared" si="0"/>
        <v>20</v>
      </c>
      <c r="G23" s="115" t="s">
        <v>31</v>
      </c>
      <c r="H23" s="115">
        <v>70</v>
      </c>
      <c r="I23" s="283"/>
      <c r="J23" s="284"/>
      <c r="K23" s="238">
        <v>20</v>
      </c>
      <c r="L23" s="92"/>
      <c r="M23" s="92"/>
      <c r="N23" s="194" t="s">
        <v>47</v>
      </c>
      <c r="O23" s="194" t="s">
        <v>47</v>
      </c>
    </row>
    <row r="24" spans="1:15" ht="16.149999999999999" customHeight="1" thickBot="1" x14ac:dyDescent="0.3">
      <c r="A24" s="325">
        <v>32</v>
      </c>
      <c r="B24" s="326" t="s">
        <v>71</v>
      </c>
      <c r="C24" s="171"/>
      <c r="D24" s="172" t="s">
        <v>120</v>
      </c>
      <c r="E24" s="170">
        <f>SUM(E25:E27)</f>
        <v>14</v>
      </c>
      <c r="F24" s="170">
        <f>SUM(F25:F27)</f>
        <v>18</v>
      </c>
      <c r="G24" s="170"/>
      <c r="H24" s="170"/>
      <c r="I24" s="170">
        <f>SUM(I25:I27)</f>
        <v>0</v>
      </c>
      <c r="J24" s="170">
        <f>SUM(J25:J27)</f>
        <v>0</v>
      </c>
      <c r="K24" s="170">
        <f>SUM(K25:K27)</f>
        <v>18</v>
      </c>
      <c r="L24" s="110"/>
      <c r="M24" s="101"/>
      <c r="N24" s="110"/>
      <c r="O24" s="110"/>
    </row>
    <row r="25" spans="1:15" ht="16.149999999999999" customHeight="1" thickBot="1" x14ac:dyDescent="0.3">
      <c r="A25" s="325"/>
      <c r="B25" s="327"/>
      <c r="C25" s="117">
        <v>1</v>
      </c>
      <c r="D25" s="63" t="s">
        <v>77</v>
      </c>
      <c r="E25" s="285">
        <v>7</v>
      </c>
      <c r="F25" s="286"/>
      <c r="G25" s="287"/>
      <c r="H25" s="288"/>
      <c r="I25" s="289"/>
      <c r="J25" s="290"/>
      <c r="K25" s="53"/>
      <c r="L25" s="157"/>
      <c r="M25" s="158"/>
      <c r="N25" s="166" t="s">
        <v>47</v>
      </c>
      <c r="O25" s="166" t="s">
        <v>47</v>
      </c>
    </row>
    <row r="26" spans="1:15" ht="16.149999999999999" customHeight="1" thickBot="1" x14ac:dyDescent="0.3">
      <c r="A26" s="325"/>
      <c r="B26" s="327"/>
      <c r="C26" s="74">
        <v>2</v>
      </c>
      <c r="D26" s="118" t="s">
        <v>32</v>
      </c>
      <c r="E26" s="225">
        <v>7</v>
      </c>
      <c r="F26" s="114">
        <v>10</v>
      </c>
      <c r="G26" s="114" t="s">
        <v>33</v>
      </c>
      <c r="H26" s="75" t="s">
        <v>56</v>
      </c>
      <c r="I26" s="114"/>
      <c r="J26" s="114"/>
      <c r="K26" s="114">
        <v>10</v>
      </c>
      <c r="L26" s="110"/>
      <c r="M26" s="110"/>
      <c r="N26" s="97" t="s">
        <v>136</v>
      </c>
      <c r="O26" s="97" t="s">
        <v>136</v>
      </c>
    </row>
    <row r="27" spans="1:15" ht="16.149999999999999" customHeight="1" thickBot="1" x14ac:dyDescent="0.3">
      <c r="A27" s="325"/>
      <c r="B27" s="327"/>
      <c r="C27" s="74">
        <v>3</v>
      </c>
      <c r="D27" s="118" t="s">
        <v>81</v>
      </c>
      <c r="E27" s="225">
        <v>0</v>
      </c>
      <c r="F27" s="114">
        <f>SUM(I27:K27)</f>
        <v>8</v>
      </c>
      <c r="G27" s="114" t="s">
        <v>33</v>
      </c>
      <c r="H27" s="75" t="s">
        <v>58</v>
      </c>
      <c r="I27" s="114"/>
      <c r="J27" s="114"/>
      <c r="K27" s="291">
        <v>8</v>
      </c>
      <c r="L27" s="110"/>
      <c r="M27" s="110"/>
      <c r="N27" s="110" t="s">
        <v>47</v>
      </c>
      <c r="O27" s="110" t="s">
        <v>47</v>
      </c>
    </row>
    <row r="28" spans="1:15" ht="16.149999999999999" customHeight="1" thickBot="1" x14ac:dyDescent="0.3">
      <c r="A28" s="325">
        <v>33</v>
      </c>
      <c r="B28" s="329" t="s">
        <v>69</v>
      </c>
      <c r="C28" s="171"/>
      <c r="D28" s="173" t="s">
        <v>121</v>
      </c>
      <c r="E28" s="170">
        <v>3</v>
      </c>
      <c r="F28" s="170">
        <v>30</v>
      </c>
      <c r="G28" s="170"/>
      <c r="H28" s="170"/>
      <c r="I28" s="170">
        <v>0</v>
      </c>
      <c r="J28" s="266">
        <v>8</v>
      </c>
      <c r="K28" s="170">
        <v>22</v>
      </c>
      <c r="L28" s="110"/>
      <c r="M28" s="110"/>
      <c r="N28" s="110"/>
      <c r="O28" s="110"/>
    </row>
    <row r="29" spans="1:15" ht="16.149999999999999" customHeight="1" thickBot="1" x14ac:dyDescent="0.3">
      <c r="A29" s="341"/>
      <c r="B29" s="329"/>
      <c r="C29" s="116">
        <v>1</v>
      </c>
      <c r="D29" s="207" t="s">
        <v>65</v>
      </c>
      <c r="E29" s="355">
        <v>3</v>
      </c>
      <c r="F29" s="339">
        <v>30</v>
      </c>
      <c r="G29" s="111" t="s">
        <v>34</v>
      </c>
      <c r="H29" s="111"/>
      <c r="I29" s="292"/>
      <c r="J29" s="293">
        <v>8</v>
      </c>
      <c r="K29" s="294">
        <v>22</v>
      </c>
      <c r="L29" s="159"/>
      <c r="M29" s="86"/>
      <c r="N29" s="208" t="s">
        <v>47</v>
      </c>
      <c r="O29" s="208" t="s">
        <v>47</v>
      </c>
    </row>
    <row r="30" spans="1:15" ht="30" customHeight="1" thickBot="1" x14ac:dyDescent="0.3">
      <c r="A30" s="341"/>
      <c r="B30" s="329"/>
      <c r="C30" s="89">
        <v>2</v>
      </c>
      <c r="D30" s="193" t="s">
        <v>110</v>
      </c>
      <c r="E30" s="356"/>
      <c r="F30" s="340"/>
      <c r="G30" s="64" t="s">
        <v>34</v>
      </c>
      <c r="H30" s="112"/>
      <c r="I30" s="295"/>
      <c r="J30" s="205">
        <v>8</v>
      </c>
      <c r="K30" s="250">
        <v>22</v>
      </c>
      <c r="L30" s="160"/>
      <c r="M30" s="96"/>
      <c r="N30" s="209" t="s">
        <v>47</v>
      </c>
      <c r="O30" s="209" t="s">
        <v>47</v>
      </c>
    </row>
    <row r="31" spans="1:15" ht="16.149999999999999" customHeight="1" thickBot="1" x14ac:dyDescent="0.3">
      <c r="A31" s="325">
        <v>34</v>
      </c>
      <c r="B31" s="347" t="s">
        <v>68</v>
      </c>
      <c r="C31" s="171"/>
      <c r="D31" s="169" t="s">
        <v>79</v>
      </c>
      <c r="E31" s="170">
        <f>SUM(E32:E33)</f>
        <v>4</v>
      </c>
      <c r="F31" s="170">
        <f>SUM(F32:F33)</f>
        <v>37</v>
      </c>
      <c r="G31" s="170"/>
      <c r="H31" s="167"/>
      <c r="I31" s="170">
        <f t="shared" ref="I31:J31" si="1">SUM(I32:I33)</f>
        <v>6</v>
      </c>
      <c r="J31" s="170">
        <f t="shared" si="1"/>
        <v>19</v>
      </c>
      <c r="K31" s="170">
        <f>SUM(K32:K33)</f>
        <v>12</v>
      </c>
      <c r="L31" s="110"/>
      <c r="M31" s="110"/>
      <c r="N31" s="110"/>
      <c r="O31" s="110"/>
    </row>
    <row r="32" spans="1:15" ht="16.149999999999999" customHeight="1" thickBot="1" x14ac:dyDescent="0.3">
      <c r="A32" s="341"/>
      <c r="B32" s="348"/>
      <c r="C32" s="83">
        <v>1</v>
      </c>
      <c r="D32" s="71" t="s">
        <v>61</v>
      </c>
      <c r="E32" s="272">
        <v>3</v>
      </c>
      <c r="F32" s="236">
        <f>SUM(I32:K32)</f>
        <v>25</v>
      </c>
      <c r="G32" s="122" t="s">
        <v>30</v>
      </c>
      <c r="H32" s="59" t="s">
        <v>51</v>
      </c>
      <c r="I32" s="236">
        <v>6</v>
      </c>
      <c r="J32" s="236">
        <v>19</v>
      </c>
      <c r="K32" s="236"/>
      <c r="L32" s="94"/>
      <c r="M32" s="94"/>
      <c r="N32" s="82" t="s">
        <v>50</v>
      </c>
      <c r="O32" s="82" t="s">
        <v>50</v>
      </c>
    </row>
    <row r="33" spans="1:16" ht="16.149999999999999" customHeight="1" thickBot="1" x14ac:dyDescent="0.3">
      <c r="A33" s="341"/>
      <c r="B33" s="349"/>
      <c r="C33" s="89">
        <v>2</v>
      </c>
      <c r="D33" s="153" t="s">
        <v>63</v>
      </c>
      <c r="E33" s="223">
        <v>1</v>
      </c>
      <c r="F33" s="30">
        <f>SUM(I33:K33)</f>
        <v>12</v>
      </c>
      <c r="G33" s="30" t="s">
        <v>31</v>
      </c>
      <c r="H33" s="31" t="s">
        <v>52</v>
      </c>
      <c r="I33" s="30"/>
      <c r="J33" s="30"/>
      <c r="K33" s="30">
        <v>12</v>
      </c>
      <c r="L33" s="96"/>
      <c r="M33" s="96"/>
      <c r="N33" s="205" t="s">
        <v>50</v>
      </c>
      <c r="O33" s="205" t="s">
        <v>50</v>
      </c>
    </row>
    <row r="34" spans="1:16" ht="16.149999999999999" customHeight="1" x14ac:dyDescent="0.25">
      <c r="E34" s="276">
        <f>SUM(E18+E31+E24+E28)</f>
        <v>30</v>
      </c>
      <c r="F34" s="256">
        <f>SUM(F18+F31+F24+F28)</f>
        <v>171</v>
      </c>
      <c r="L34" s="36"/>
    </row>
    <row r="35" spans="1:16" ht="16.149999999999999" customHeight="1" x14ac:dyDescent="0.25"/>
    <row r="36" spans="1:16" ht="16.149999999999999" customHeight="1" thickBot="1" x14ac:dyDescent="0.3"/>
    <row r="37" spans="1:16" ht="16.149999999999999" customHeight="1" thickBot="1" x14ac:dyDescent="0.3">
      <c r="K37"/>
      <c r="L37" s="371"/>
      <c r="M37" s="372" t="s">
        <v>138</v>
      </c>
      <c r="N37" s="373">
        <v>45803</v>
      </c>
      <c r="O37" s="374"/>
      <c r="P37" s="375"/>
    </row>
    <row r="38" spans="1:16" ht="16.149999999999999" customHeight="1" thickBot="1" x14ac:dyDescent="0.3">
      <c r="K38"/>
      <c r="L38" s="376"/>
      <c r="M38" s="372" t="s">
        <v>139</v>
      </c>
      <c r="N38" s="373">
        <v>45825</v>
      </c>
      <c r="O38" s="374"/>
      <c r="P38" s="375"/>
    </row>
    <row r="39" spans="1:16" ht="16.149999999999999" customHeight="1" x14ac:dyDescent="0.25"/>
    <row r="40" spans="1:16" ht="16.149999999999999" customHeight="1" x14ac:dyDescent="0.25"/>
    <row r="41" spans="1:16" ht="16.149999999999999" customHeight="1" x14ac:dyDescent="0.25"/>
    <row r="42" spans="1:16" ht="16.149999999999999" customHeight="1" x14ac:dyDescent="0.25"/>
    <row r="43" spans="1:16" ht="16.149999999999999" customHeight="1" x14ac:dyDescent="0.25"/>
    <row r="44" spans="1:16" ht="16.149999999999999" customHeight="1" x14ac:dyDescent="0.25"/>
    <row r="45" spans="1:16" ht="16.149999999999999" customHeight="1" x14ac:dyDescent="0.25"/>
    <row r="46" spans="1:16" ht="16.149999999999999" customHeight="1" x14ac:dyDescent="0.25"/>
    <row r="47" spans="1:16" ht="16.149999999999999" customHeight="1" x14ac:dyDescent="0.25"/>
    <row r="48" spans="1:16" ht="16.149999999999999" customHeight="1" x14ac:dyDescent="0.25"/>
    <row r="49" ht="16.149999999999999" customHeight="1" x14ac:dyDescent="0.25"/>
    <row r="50" ht="16.149999999999999" customHeight="1" x14ac:dyDescent="0.25"/>
  </sheetData>
  <mergeCells count="29">
    <mergeCell ref="N37:P37"/>
    <mergeCell ref="N38:P38"/>
    <mergeCell ref="F29:F30"/>
    <mergeCell ref="B24:B27"/>
    <mergeCell ref="A24:A27"/>
    <mergeCell ref="E29:E30"/>
    <mergeCell ref="A31:A33"/>
    <mergeCell ref="B31:B33"/>
    <mergeCell ref="A28:A30"/>
    <mergeCell ref="B28:B30"/>
    <mergeCell ref="L16:N16"/>
    <mergeCell ref="O16:O17"/>
    <mergeCell ref="A18:A23"/>
    <mergeCell ref="B18:B23"/>
    <mergeCell ref="A15:B15"/>
    <mergeCell ref="C15:D15"/>
    <mergeCell ref="A16:B16"/>
    <mergeCell ref="C16:D16"/>
    <mergeCell ref="F16:F17"/>
    <mergeCell ref="G16:G17"/>
    <mergeCell ref="H16:H17"/>
    <mergeCell ref="E16:E17"/>
    <mergeCell ref="I16:K16"/>
    <mergeCell ref="E6:O6"/>
    <mergeCell ref="E1:O1"/>
    <mergeCell ref="E2:O2"/>
    <mergeCell ref="E3:O3"/>
    <mergeCell ref="E4:O4"/>
    <mergeCell ref="E5:O5"/>
  </mergeCells>
  <pageMargins left="0.7" right="0.7" top="0.75" bottom="0.75" header="0.51180555555555496" footer="0.51180555555555496"/>
  <pageSetup paperSize="9" scale="38" firstPageNumber="0" orientation="landscape" r:id="rId1"/>
  <ignoredErrors>
    <ignoredError sqref="F19:F23 F27 F32:F33 I24:K24 E2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325FB"/>
    <pageSetUpPr fitToPage="1"/>
  </sheetPr>
  <dimension ref="A1:P46"/>
  <sheetViews>
    <sheetView tabSelected="1" zoomScale="69" zoomScaleNormal="69" workbookViewId="0">
      <selection activeCell="K35" sqref="K35:P36"/>
    </sheetView>
  </sheetViews>
  <sheetFormatPr baseColWidth="10" defaultColWidth="9.28515625" defaultRowHeight="15" x14ac:dyDescent="0.25"/>
  <cols>
    <col min="1" max="1" width="8.7109375" customWidth="1"/>
    <col min="2" max="2" width="44.7109375" customWidth="1"/>
    <col min="3" max="3" width="4.7109375" customWidth="1"/>
    <col min="4" max="4" width="87.42578125" bestFit="1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12.28515625" style="211" hidden="1" customWidth="1"/>
    <col min="9" max="11" width="4.7109375" style="211" customWidth="1"/>
    <col min="12" max="12" width="5.7109375" customWidth="1"/>
    <col min="13" max="13" width="10.7109375" customWidth="1"/>
    <col min="14" max="15" width="12.28515625" bestFit="1" customWidth="1"/>
  </cols>
  <sheetData>
    <row r="1" spans="1:15" ht="16.149999999999999" customHeight="1" thickBot="1" x14ac:dyDescent="0.3">
      <c r="D1" s="1" t="s">
        <v>0</v>
      </c>
      <c r="E1" s="306" t="s">
        <v>1</v>
      </c>
      <c r="F1" s="307"/>
      <c r="G1" s="307"/>
      <c r="H1" s="307"/>
      <c r="I1" s="307"/>
      <c r="J1" s="307"/>
      <c r="K1" s="307"/>
      <c r="L1" s="307"/>
      <c r="M1" s="307"/>
      <c r="N1" s="307"/>
      <c r="O1" s="308"/>
    </row>
    <row r="2" spans="1:15" ht="16.149999999999999" customHeight="1" thickBot="1" x14ac:dyDescent="0.3">
      <c r="D2" s="1" t="s">
        <v>2</v>
      </c>
      <c r="E2" s="306" t="s">
        <v>37</v>
      </c>
      <c r="F2" s="307"/>
      <c r="G2" s="307"/>
      <c r="H2" s="307"/>
      <c r="I2" s="307"/>
      <c r="J2" s="307"/>
      <c r="K2" s="307"/>
      <c r="L2" s="307"/>
      <c r="M2" s="307"/>
      <c r="N2" s="307"/>
      <c r="O2" s="308"/>
    </row>
    <row r="3" spans="1:15" ht="16.149999999999999" customHeight="1" thickBot="1" x14ac:dyDescent="0.3">
      <c r="D3" s="1" t="s">
        <v>3</v>
      </c>
      <c r="E3" s="309">
        <v>10</v>
      </c>
      <c r="F3" s="310"/>
      <c r="G3" s="310"/>
      <c r="H3" s="310"/>
      <c r="I3" s="310"/>
      <c r="J3" s="310"/>
      <c r="K3" s="310"/>
      <c r="L3" s="310"/>
      <c r="M3" s="310"/>
      <c r="N3" s="310"/>
      <c r="O3" s="311"/>
    </row>
    <row r="4" spans="1:15" ht="16.149999999999999" customHeight="1" thickBot="1" x14ac:dyDescent="0.3">
      <c r="D4" s="1" t="s">
        <v>4</v>
      </c>
      <c r="E4" s="306" t="s">
        <v>41</v>
      </c>
      <c r="F4" s="307"/>
      <c r="G4" s="307"/>
      <c r="H4" s="307"/>
      <c r="I4" s="307"/>
      <c r="J4" s="307"/>
      <c r="K4" s="307"/>
      <c r="L4" s="307"/>
      <c r="M4" s="307"/>
      <c r="N4" s="307"/>
      <c r="O4" s="308"/>
    </row>
    <row r="5" spans="1:15" ht="16.149999999999999" customHeight="1" thickBot="1" x14ac:dyDescent="0.3">
      <c r="D5" s="1" t="s">
        <v>5</v>
      </c>
      <c r="E5" s="306" t="s">
        <v>137</v>
      </c>
      <c r="F5" s="307"/>
      <c r="G5" s="307"/>
      <c r="H5" s="307"/>
      <c r="I5" s="307"/>
      <c r="J5" s="307"/>
      <c r="K5" s="307"/>
      <c r="L5" s="307"/>
      <c r="M5" s="307"/>
      <c r="N5" s="307"/>
      <c r="O5" s="308"/>
    </row>
    <row r="6" spans="1:15" ht="16.149999999999999" customHeight="1" thickBot="1" x14ac:dyDescent="0.3">
      <c r="D6" s="1" t="s">
        <v>6</v>
      </c>
      <c r="E6" s="309">
        <v>4</v>
      </c>
      <c r="F6" s="310"/>
      <c r="G6" s="310"/>
      <c r="H6" s="310"/>
      <c r="I6" s="310"/>
      <c r="J6" s="310"/>
      <c r="K6" s="310"/>
      <c r="L6" s="310"/>
      <c r="M6" s="310"/>
      <c r="N6" s="310"/>
      <c r="O6" s="311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7</v>
      </c>
      <c r="B8" s="5"/>
      <c r="C8" s="6" t="s">
        <v>8</v>
      </c>
      <c r="D8" s="4" t="s">
        <v>9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10</v>
      </c>
      <c r="C10" s="12"/>
      <c r="D10" s="4" t="s">
        <v>11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12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13</v>
      </c>
      <c r="E14" s="7"/>
      <c r="F14" s="7"/>
      <c r="G14" s="7"/>
    </row>
    <row r="15" spans="1:15" ht="16.149999999999999" customHeight="1" thickBot="1" x14ac:dyDescent="0.3">
      <c r="A15" s="333"/>
      <c r="B15" s="333"/>
      <c r="C15" s="333"/>
      <c r="D15" s="333"/>
    </row>
    <row r="16" spans="1:15" ht="16.149999999999999" customHeight="1" thickBot="1" x14ac:dyDescent="0.3">
      <c r="A16" s="341" t="s">
        <v>14</v>
      </c>
      <c r="B16" s="341"/>
      <c r="C16" s="341" t="s">
        <v>15</v>
      </c>
      <c r="D16" s="341"/>
      <c r="E16" s="357" t="s">
        <v>17</v>
      </c>
      <c r="F16" s="312" t="s">
        <v>102</v>
      </c>
      <c r="G16" s="350" t="s">
        <v>40</v>
      </c>
      <c r="H16" s="351" t="s">
        <v>16</v>
      </c>
      <c r="I16" s="354" t="s">
        <v>18</v>
      </c>
      <c r="J16" s="354"/>
      <c r="K16" s="354"/>
      <c r="L16" s="345" t="s">
        <v>19</v>
      </c>
      <c r="M16" s="345"/>
      <c r="N16" s="345"/>
      <c r="O16" s="346" t="s">
        <v>20</v>
      </c>
    </row>
    <row r="17" spans="1:15" ht="28.15" customHeight="1" thickBot="1" x14ac:dyDescent="0.3">
      <c r="A17" s="50" t="s">
        <v>21</v>
      </c>
      <c r="B17" s="51" t="s">
        <v>22</v>
      </c>
      <c r="C17" s="52" t="s">
        <v>23</v>
      </c>
      <c r="D17" s="53" t="s">
        <v>22</v>
      </c>
      <c r="E17" s="358"/>
      <c r="F17" s="313"/>
      <c r="G17" s="350"/>
      <c r="H17" s="351"/>
      <c r="I17" s="54" t="s">
        <v>24</v>
      </c>
      <c r="J17" s="55" t="s">
        <v>25</v>
      </c>
      <c r="K17" s="56" t="s">
        <v>26</v>
      </c>
      <c r="L17" s="154" t="s">
        <v>27</v>
      </c>
      <c r="M17" s="155" t="s">
        <v>28</v>
      </c>
      <c r="N17" s="156" t="s">
        <v>105</v>
      </c>
      <c r="O17" s="346"/>
    </row>
    <row r="18" spans="1:15" ht="16.149999999999999" customHeight="1" thickBot="1" x14ac:dyDescent="0.3">
      <c r="A18" s="366">
        <v>41</v>
      </c>
      <c r="B18" s="368" t="s">
        <v>67</v>
      </c>
      <c r="C18" s="167"/>
      <c r="D18" s="168" t="s">
        <v>80</v>
      </c>
      <c r="E18" s="170">
        <f>SUM(E19:E23)</f>
        <v>10</v>
      </c>
      <c r="F18" s="170">
        <f>SUM(F19:F23)</f>
        <v>86</v>
      </c>
      <c r="G18" s="170"/>
      <c r="H18" s="170"/>
      <c r="I18" s="170">
        <f t="shared" ref="I18:J18" si="0">SUM(I19:I23)</f>
        <v>0</v>
      </c>
      <c r="J18" s="170">
        <f t="shared" si="0"/>
        <v>0</v>
      </c>
      <c r="K18" s="170">
        <f>SUM(K19:K23)</f>
        <v>86</v>
      </c>
      <c r="L18" s="110"/>
      <c r="M18" s="110"/>
      <c r="N18" s="110"/>
      <c r="O18" s="110"/>
    </row>
    <row r="19" spans="1:15" ht="16.149999999999999" customHeight="1" thickBot="1" x14ac:dyDescent="0.3">
      <c r="A19" s="367"/>
      <c r="B19" s="369"/>
      <c r="C19" s="83">
        <v>1</v>
      </c>
      <c r="D19" s="80" t="s">
        <v>86</v>
      </c>
      <c r="E19" s="296">
        <v>3</v>
      </c>
      <c r="F19" s="236">
        <f>SUM(I19:K19)</f>
        <v>22</v>
      </c>
      <c r="G19" s="60" t="s">
        <v>30</v>
      </c>
      <c r="H19" s="119" t="s">
        <v>42</v>
      </c>
      <c r="I19" s="252"/>
      <c r="J19" s="236"/>
      <c r="K19" s="60">
        <v>22</v>
      </c>
      <c r="L19" s="94">
        <v>2</v>
      </c>
      <c r="M19" s="94"/>
      <c r="N19" s="94"/>
      <c r="O19" s="94" t="s">
        <v>46</v>
      </c>
    </row>
    <row r="20" spans="1:15" ht="16.149999999999999" customHeight="1" thickBot="1" x14ac:dyDescent="0.3">
      <c r="A20" s="367"/>
      <c r="B20" s="369"/>
      <c r="C20" s="57">
        <v>2</v>
      </c>
      <c r="D20" s="80" t="s">
        <v>98</v>
      </c>
      <c r="E20" s="262">
        <v>3</v>
      </c>
      <c r="F20" s="25">
        <f t="shared" ref="F20:F21" si="1">SUM(I20:K20)</f>
        <v>22</v>
      </c>
      <c r="G20" s="61" t="s">
        <v>30</v>
      </c>
      <c r="H20" s="66" t="s">
        <v>43</v>
      </c>
      <c r="I20" s="253"/>
      <c r="J20" s="25"/>
      <c r="K20" s="61">
        <v>22</v>
      </c>
      <c r="L20" s="92">
        <v>2</v>
      </c>
      <c r="M20" s="92"/>
      <c r="N20" s="92"/>
      <c r="O20" s="92" t="s">
        <v>113</v>
      </c>
    </row>
    <row r="21" spans="1:15" ht="16.149999999999999" customHeight="1" thickBot="1" x14ac:dyDescent="0.3">
      <c r="A21" s="367"/>
      <c r="B21" s="369"/>
      <c r="C21" s="84">
        <v>3</v>
      </c>
      <c r="D21" s="80" t="s">
        <v>99</v>
      </c>
      <c r="E21" s="261">
        <v>2</v>
      </c>
      <c r="F21" s="25">
        <f t="shared" si="1"/>
        <v>21</v>
      </c>
      <c r="G21" s="39" t="s">
        <v>30</v>
      </c>
      <c r="H21" s="39">
        <v>74</v>
      </c>
      <c r="I21" s="254"/>
      <c r="J21" s="25"/>
      <c r="K21" s="61">
        <v>21</v>
      </c>
      <c r="L21" s="92">
        <v>2</v>
      </c>
      <c r="M21" s="92"/>
      <c r="N21" s="92"/>
      <c r="O21" s="92" t="s">
        <v>59</v>
      </c>
    </row>
    <row r="22" spans="1:15" ht="16.149999999999999" customHeight="1" thickBot="1" x14ac:dyDescent="0.3">
      <c r="A22" s="367"/>
      <c r="B22" s="369"/>
      <c r="C22" s="84">
        <v>4</v>
      </c>
      <c r="D22" s="186" t="s">
        <v>72</v>
      </c>
      <c r="E22" s="262">
        <v>2</v>
      </c>
      <c r="F22" s="25">
        <v>16</v>
      </c>
      <c r="G22" s="39"/>
      <c r="H22" s="39"/>
      <c r="I22" s="254"/>
      <c r="J22" s="237"/>
      <c r="K22" s="39">
        <v>16</v>
      </c>
      <c r="L22" s="92"/>
      <c r="M22" s="92"/>
      <c r="N22" s="93" t="s">
        <v>47</v>
      </c>
      <c r="O22" s="93" t="s">
        <v>47</v>
      </c>
    </row>
    <row r="23" spans="1:15" ht="16.149999999999999" customHeight="1" thickBot="1" x14ac:dyDescent="0.3">
      <c r="A23" s="367"/>
      <c r="B23" s="370"/>
      <c r="C23" s="84">
        <v>5</v>
      </c>
      <c r="D23" s="200" t="s">
        <v>107</v>
      </c>
      <c r="E23" s="264">
        <v>0</v>
      </c>
      <c r="F23" s="25">
        <v>5</v>
      </c>
      <c r="G23" s="39" t="s">
        <v>30</v>
      </c>
      <c r="H23" s="62" t="s">
        <v>57</v>
      </c>
      <c r="I23" s="254"/>
      <c r="J23" s="30"/>
      <c r="K23" s="238">
        <v>5</v>
      </c>
      <c r="L23" s="92"/>
      <c r="M23" s="92"/>
      <c r="N23" s="93"/>
      <c r="O23" s="93"/>
    </row>
    <row r="24" spans="1:15" ht="16.149999999999999" customHeight="1" thickBot="1" x14ac:dyDescent="0.3">
      <c r="A24" s="364">
        <v>42</v>
      </c>
      <c r="B24" s="361" t="s">
        <v>71</v>
      </c>
      <c r="C24" s="171"/>
      <c r="D24" s="172" t="s">
        <v>122</v>
      </c>
      <c r="E24" s="170">
        <f>SUM(E25:E28)</f>
        <v>19</v>
      </c>
      <c r="F24" s="170">
        <f>SUM(F25:F28)</f>
        <v>22</v>
      </c>
      <c r="G24" s="170"/>
      <c r="H24" s="170"/>
      <c r="I24" s="170">
        <f>SUM(I25:I25)</f>
        <v>0</v>
      </c>
      <c r="J24" s="170">
        <f>SUM(J25:J25)</f>
        <v>0</v>
      </c>
      <c r="K24" s="170">
        <f>SUM(K25:K28)</f>
        <v>22</v>
      </c>
      <c r="L24" s="110"/>
      <c r="M24" s="101"/>
      <c r="N24" s="110"/>
      <c r="O24" s="110"/>
    </row>
    <row r="25" spans="1:15" ht="16.149999999999999" customHeight="1" thickBot="1" x14ac:dyDescent="0.3">
      <c r="A25" s="365"/>
      <c r="B25" s="362"/>
      <c r="C25" s="83">
        <v>1</v>
      </c>
      <c r="D25" s="118" t="s">
        <v>77</v>
      </c>
      <c r="E25" s="297">
        <v>10</v>
      </c>
      <c r="F25" s="298"/>
      <c r="G25" s="298"/>
      <c r="H25" s="298"/>
      <c r="I25" s="298"/>
      <c r="J25" s="298"/>
      <c r="K25" s="298"/>
      <c r="L25" s="162"/>
      <c r="M25" s="100"/>
      <c r="N25" s="110" t="s">
        <v>47</v>
      </c>
      <c r="O25" s="110" t="s">
        <v>47</v>
      </c>
    </row>
    <row r="26" spans="1:15" ht="48" customHeight="1" thickBot="1" x14ac:dyDescent="0.3">
      <c r="A26" s="365"/>
      <c r="B26" s="362"/>
      <c r="C26" s="89">
        <v>2</v>
      </c>
      <c r="D26" s="192" t="s">
        <v>32</v>
      </c>
      <c r="E26" s="277">
        <v>9</v>
      </c>
      <c r="F26" s="278">
        <v>8</v>
      </c>
      <c r="G26" s="278" t="s">
        <v>33</v>
      </c>
      <c r="H26" s="120" t="s">
        <v>56</v>
      </c>
      <c r="I26" s="299"/>
      <c r="J26" s="278"/>
      <c r="K26" s="112">
        <v>8</v>
      </c>
      <c r="L26" s="113"/>
      <c r="M26" s="113"/>
      <c r="N26" s="130" t="s">
        <v>134</v>
      </c>
      <c r="O26" s="130" t="s">
        <v>134</v>
      </c>
    </row>
    <row r="27" spans="1:15" ht="16.149999999999999" customHeight="1" thickBot="1" x14ac:dyDescent="0.3">
      <c r="A27" s="365"/>
      <c r="B27" s="362"/>
      <c r="C27" s="74">
        <v>3</v>
      </c>
      <c r="D27" s="118" t="s">
        <v>82</v>
      </c>
      <c r="E27" s="297">
        <v>0</v>
      </c>
      <c r="F27" s="114">
        <v>8</v>
      </c>
      <c r="G27" s="114" t="s">
        <v>33</v>
      </c>
      <c r="H27" s="298"/>
      <c r="I27" s="114"/>
      <c r="J27" s="114"/>
      <c r="K27" s="291">
        <v>8</v>
      </c>
      <c r="L27" s="110"/>
      <c r="M27" s="110"/>
      <c r="N27" s="110"/>
      <c r="O27" s="110"/>
    </row>
    <row r="28" spans="1:15" ht="16.149999999999999" customHeight="1" thickBot="1" x14ac:dyDescent="0.3">
      <c r="A28" s="366"/>
      <c r="B28" s="363"/>
      <c r="C28" s="74">
        <v>4</v>
      </c>
      <c r="D28" s="210" t="s">
        <v>78</v>
      </c>
      <c r="E28" s="297">
        <v>0</v>
      </c>
      <c r="F28" s="114">
        <f>SUM(I28:K28)</f>
        <v>6</v>
      </c>
      <c r="G28" s="114" t="s">
        <v>33</v>
      </c>
      <c r="H28" s="75">
        <v>70</v>
      </c>
      <c r="I28" s="114"/>
      <c r="J28" s="300"/>
      <c r="K28" s="291">
        <v>6</v>
      </c>
      <c r="L28" s="110"/>
      <c r="M28" s="110"/>
      <c r="N28" s="110"/>
      <c r="O28" s="110"/>
    </row>
    <row r="29" spans="1:15" ht="16.149999999999999" customHeight="1" thickBot="1" x14ac:dyDescent="0.3">
      <c r="A29" s="359">
        <v>43</v>
      </c>
      <c r="B29" s="329" t="s">
        <v>69</v>
      </c>
      <c r="C29" s="171"/>
      <c r="D29" s="173" t="s">
        <v>123</v>
      </c>
      <c r="E29" s="170">
        <v>1</v>
      </c>
      <c r="F29" s="170">
        <v>4</v>
      </c>
      <c r="G29" s="170"/>
      <c r="H29" s="170"/>
      <c r="I29" s="170">
        <v>0</v>
      </c>
      <c r="J29" s="266">
        <v>4</v>
      </c>
      <c r="K29" s="170">
        <v>0</v>
      </c>
      <c r="L29" s="110"/>
      <c r="M29" s="110"/>
      <c r="N29" s="110"/>
      <c r="O29" s="110"/>
    </row>
    <row r="30" spans="1:15" ht="16.149999999999999" customHeight="1" thickBot="1" x14ac:dyDescent="0.3">
      <c r="A30" s="360"/>
      <c r="B30" s="329"/>
      <c r="C30" s="116">
        <v>1</v>
      </c>
      <c r="D30" s="207" t="s">
        <v>66</v>
      </c>
      <c r="E30" s="336">
        <v>1</v>
      </c>
      <c r="F30" s="339">
        <v>4</v>
      </c>
      <c r="G30" s="58" t="s">
        <v>34</v>
      </c>
      <c r="H30" s="58"/>
      <c r="I30" s="58"/>
      <c r="J30" s="293">
        <v>4</v>
      </c>
      <c r="K30" s="58"/>
      <c r="L30" s="86"/>
      <c r="M30" s="86"/>
      <c r="N30" s="86"/>
      <c r="O30" s="86"/>
    </row>
    <row r="31" spans="1:15" ht="30" customHeight="1" thickBot="1" x14ac:dyDescent="0.3">
      <c r="A31" s="360"/>
      <c r="B31" s="329"/>
      <c r="C31" s="89">
        <v>2</v>
      </c>
      <c r="D31" s="193" t="s">
        <v>111</v>
      </c>
      <c r="E31" s="337"/>
      <c r="F31" s="340"/>
      <c r="G31" s="30" t="s">
        <v>34</v>
      </c>
      <c r="H31" s="278"/>
      <c r="I31" s="30"/>
      <c r="J31" s="301">
        <v>4</v>
      </c>
      <c r="K31" s="30"/>
      <c r="L31" s="96"/>
      <c r="M31" s="96"/>
      <c r="N31" s="113" t="s">
        <v>47</v>
      </c>
      <c r="O31" s="113" t="s">
        <v>47</v>
      </c>
    </row>
    <row r="32" spans="1:15" ht="16.149999999999999" customHeight="1" x14ac:dyDescent="0.25">
      <c r="E32" s="302">
        <f>SUM(E18+E24+E29)</f>
        <v>30</v>
      </c>
      <c r="F32" s="228">
        <f>SUM(F18+F24+F29)</f>
        <v>112</v>
      </c>
      <c r="L32" s="36"/>
    </row>
    <row r="33" spans="4:16" ht="16.149999999999999" customHeight="1" x14ac:dyDescent="0.25">
      <c r="F33" s="303"/>
    </row>
    <row r="34" spans="4:16" ht="16.149999999999999" customHeight="1" thickBot="1" x14ac:dyDescent="0.3">
      <c r="D34" s="161"/>
      <c r="E34" s="304"/>
    </row>
    <row r="35" spans="4:16" ht="16.149999999999999" customHeight="1" thickBot="1" x14ac:dyDescent="0.3">
      <c r="K35"/>
      <c r="L35" s="371"/>
      <c r="M35" s="372" t="s">
        <v>138</v>
      </c>
      <c r="N35" s="373">
        <v>45803</v>
      </c>
      <c r="O35" s="374"/>
      <c r="P35" s="375"/>
    </row>
    <row r="36" spans="4:16" ht="16.149999999999999" customHeight="1" thickBot="1" x14ac:dyDescent="0.3">
      <c r="K36"/>
      <c r="L36" s="376"/>
      <c r="M36" s="372" t="s">
        <v>139</v>
      </c>
      <c r="N36" s="373">
        <v>45825</v>
      </c>
      <c r="O36" s="374"/>
      <c r="P36" s="375"/>
    </row>
    <row r="37" spans="4:16" ht="16.149999999999999" customHeight="1" x14ac:dyDescent="0.25"/>
    <row r="38" spans="4:16" ht="16.149999999999999" customHeight="1" x14ac:dyDescent="0.25"/>
    <row r="39" spans="4:16" ht="16.149999999999999" customHeight="1" x14ac:dyDescent="0.25"/>
    <row r="40" spans="4:16" ht="16.149999999999999" customHeight="1" x14ac:dyDescent="0.25"/>
    <row r="41" spans="4:16" ht="16.149999999999999" customHeight="1" x14ac:dyDescent="0.25"/>
    <row r="42" spans="4:16" ht="16.149999999999999" customHeight="1" x14ac:dyDescent="0.25"/>
    <row r="43" spans="4:16" ht="16.149999999999999" customHeight="1" x14ac:dyDescent="0.25"/>
    <row r="44" spans="4:16" ht="16.149999999999999" customHeight="1" x14ac:dyDescent="0.25"/>
    <row r="45" spans="4:16" ht="16.149999999999999" customHeight="1" x14ac:dyDescent="0.25"/>
    <row r="46" spans="4:16" ht="16.149999999999999" customHeight="1" x14ac:dyDescent="0.25"/>
  </sheetData>
  <mergeCells count="27">
    <mergeCell ref="N35:P35"/>
    <mergeCell ref="N36:P36"/>
    <mergeCell ref="A29:A31"/>
    <mergeCell ref="B29:B31"/>
    <mergeCell ref="B24:B28"/>
    <mergeCell ref="A24:A28"/>
    <mergeCell ref="A18:A23"/>
    <mergeCell ref="B18:B23"/>
    <mergeCell ref="I16:K16"/>
    <mergeCell ref="L16:N16"/>
    <mergeCell ref="O16:O17"/>
    <mergeCell ref="A15:B15"/>
    <mergeCell ref="C15:D15"/>
    <mergeCell ref="A16:B16"/>
    <mergeCell ref="C16:D16"/>
    <mergeCell ref="E30:E31"/>
    <mergeCell ref="F16:F17"/>
    <mergeCell ref="G16:G17"/>
    <mergeCell ref="H16:H17"/>
    <mergeCell ref="E16:E17"/>
    <mergeCell ref="F30:F31"/>
    <mergeCell ref="E6:O6"/>
    <mergeCell ref="E1:O1"/>
    <mergeCell ref="E2:O2"/>
    <mergeCell ref="E3:O3"/>
    <mergeCell ref="E4:O4"/>
    <mergeCell ref="E5:O5"/>
  </mergeCells>
  <pageMargins left="0.7" right="0.7" top="0.75" bottom="0.75" header="0.51180555555555496" footer="0.51180555555555496"/>
  <pageSetup paperSize="9" scale="39" firstPageNumber="0" orientation="landscape" r:id="rId1"/>
  <ignoredErrors>
    <ignoredError sqref="F19:F21 K24 F28 E2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des modifications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2025-06-25T11:02:07Z</cp:lastPrinted>
  <dcterms:created xsi:type="dcterms:W3CDTF">2016-06-02T20:30:41Z</dcterms:created>
  <dcterms:modified xsi:type="dcterms:W3CDTF">2025-09-02T12:06:30Z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